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IT-WWW\pbee\cena_poramnuvanje\2022\"/>
    </mc:Choice>
  </mc:AlternateContent>
  <xr:revisionPtr revIDLastSave="0" documentId="13_ncr:1_{9C838DD8-0F20-425F-A1EF-4C3EC1165991}" xr6:coauthVersionLast="47" xr6:coauthVersionMax="47" xr10:uidLastSave="{00000000-0000-0000-0000-000000000000}"/>
  <bookViews>
    <workbookView xWindow="-120" yWindow="-120" windowWidth="29040" windowHeight="15840" activeTab="5" xr2:uid="{8D8B150D-A9C9-4160-B7B4-E5A36840C12B}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externalReferences>
    <externalReference r:id="rId7"/>
  </externalReferences>
  <definedNames>
    <definedName name="den">[1]!Table16[Ден]</definedName>
    <definedName name="mesec">[1]!Table17[Месец]</definedName>
    <definedName name="_xlnm.Print_Area" localSheetId="2">'Cena na poramnuvanje vo MKD'!$B$2:$Z$55,#REF!,#REF!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4" i="6" l="1"/>
  <c r="B34" i="6"/>
  <c r="C33" i="6"/>
  <c r="B33" i="6"/>
  <c r="C32" i="6"/>
  <c r="B32" i="6"/>
  <c r="C31" i="6"/>
  <c r="B31" i="6"/>
  <c r="C30" i="6"/>
  <c r="B30" i="6"/>
  <c r="C29" i="6"/>
  <c r="B29" i="6"/>
  <c r="C28" i="6"/>
  <c r="B28" i="6"/>
  <c r="C27" i="6"/>
  <c r="B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C9" i="6"/>
  <c r="B9" i="6"/>
  <c r="C8" i="6"/>
  <c r="B8" i="6"/>
  <c r="C7" i="6"/>
  <c r="B7" i="6"/>
  <c r="C6" i="6"/>
  <c r="B6" i="6"/>
  <c r="C5" i="6"/>
  <c r="B5" i="6"/>
  <c r="C4" i="6"/>
  <c r="B4" i="6"/>
  <c r="AB104" i="5"/>
  <c r="AA104" i="5"/>
  <c r="Z104" i="5"/>
  <c r="Y104" i="5"/>
  <c r="X104" i="5"/>
  <c r="W104" i="5"/>
  <c r="V104" i="5"/>
  <c r="U104" i="5"/>
  <c r="T104" i="5"/>
  <c r="S104" i="5"/>
  <c r="R104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E104" i="5"/>
  <c r="AB103" i="5"/>
  <c r="AA103" i="5"/>
  <c r="Z103" i="5"/>
  <c r="Y103" i="5"/>
  <c r="X103" i="5"/>
  <c r="W103" i="5"/>
  <c r="V103" i="5"/>
  <c r="U103" i="5"/>
  <c r="T103" i="5"/>
  <c r="S103" i="5"/>
  <c r="R103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E103" i="5"/>
  <c r="AB102" i="5"/>
  <c r="AA102" i="5"/>
  <c r="Z102" i="5"/>
  <c r="Y102" i="5"/>
  <c r="X102" i="5"/>
  <c r="W102" i="5"/>
  <c r="V102" i="5"/>
  <c r="U102" i="5"/>
  <c r="T102" i="5"/>
  <c r="S102" i="5"/>
  <c r="R102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E102" i="5"/>
  <c r="Z101" i="5"/>
  <c r="N101" i="5"/>
  <c r="Q100" i="5"/>
  <c r="E100" i="5"/>
  <c r="T99" i="5"/>
  <c r="H99" i="5"/>
  <c r="W98" i="5"/>
  <c r="K98" i="5"/>
  <c r="Z97" i="5"/>
  <c r="N97" i="5"/>
  <c r="Q96" i="5"/>
  <c r="E96" i="5"/>
  <c r="D96" i="5" s="1"/>
  <c r="T95" i="5"/>
  <c r="H95" i="5"/>
  <c r="Z93" i="5"/>
  <c r="N93" i="5"/>
  <c r="Q92" i="5"/>
  <c r="E92" i="5"/>
  <c r="W90" i="5"/>
  <c r="K90" i="5"/>
  <c r="Z89" i="5"/>
  <c r="N89" i="5"/>
  <c r="Q88" i="5"/>
  <c r="E88" i="5"/>
  <c r="D88" i="5" s="1"/>
  <c r="T87" i="5"/>
  <c r="H87" i="5"/>
  <c r="W86" i="5"/>
  <c r="K86" i="5"/>
  <c r="Z85" i="5"/>
  <c r="N85" i="5"/>
  <c r="Q84" i="5"/>
  <c r="E84" i="5"/>
  <c r="T83" i="5"/>
  <c r="H83" i="5"/>
  <c r="Z81" i="5"/>
  <c r="N81" i="5"/>
  <c r="Q80" i="5"/>
  <c r="E80" i="5"/>
  <c r="W78" i="5"/>
  <c r="K78" i="5"/>
  <c r="Z77" i="5"/>
  <c r="N77" i="5"/>
  <c r="Q76" i="5"/>
  <c r="E76" i="5"/>
  <c r="T75" i="5"/>
  <c r="H75" i="5"/>
  <c r="W74" i="5"/>
  <c r="K74" i="5"/>
  <c r="C69" i="5"/>
  <c r="C68" i="5"/>
  <c r="C67" i="5"/>
  <c r="C66" i="5"/>
  <c r="C65" i="5"/>
  <c r="C64" i="5"/>
  <c r="C63" i="5"/>
  <c r="B63" i="5"/>
  <c r="B98" i="5" s="1"/>
  <c r="C62" i="5"/>
  <c r="C61" i="5"/>
  <c r="C60" i="5"/>
  <c r="W94" i="5"/>
  <c r="K94" i="5"/>
  <c r="C58" i="5"/>
  <c r="C57" i="5"/>
  <c r="B57" i="5"/>
  <c r="B92" i="5" s="1"/>
  <c r="C56" i="5"/>
  <c r="C55" i="5"/>
  <c r="C54" i="5"/>
  <c r="C53" i="5"/>
  <c r="C52" i="5"/>
  <c r="C51" i="5"/>
  <c r="B51" i="5"/>
  <c r="B86" i="5" s="1"/>
  <c r="C50" i="5"/>
  <c r="C49" i="5"/>
  <c r="C48" i="5"/>
  <c r="W82" i="5"/>
  <c r="K82" i="5"/>
  <c r="C46" i="5"/>
  <c r="C45" i="5"/>
  <c r="B45" i="5"/>
  <c r="B80" i="5" s="1"/>
  <c r="C44" i="5"/>
  <c r="C43" i="5"/>
  <c r="C42" i="5"/>
  <c r="C41" i="5"/>
  <c r="C40" i="5"/>
  <c r="C39" i="5"/>
  <c r="B39" i="5"/>
  <c r="B74" i="5" s="1"/>
  <c r="C34" i="5"/>
  <c r="B34" i="5"/>
  <c r="B69" i="5" s="1"/>
  <c r="B104" i="5" s="1"/>
  <c r="C33" i="5"/>
  <c r="B33" i="5"/>
  <c r="B68" i="5" s="1"/>
  <c r="B103" i="5" s="1"/>
  <c r="C32" i="5"/>
  <c r="B32" i="5"/>
  <c r="B67" i="5" s="1"/>
  <c r="B102" i="5" s="1"/>
  <c r="AB101" i="5"/>
  <c r="AA101" i="5"/>
  <c r="Y101" i="5"/>
  <c r="X101" i="5"/>
  <c r="W101" i="5"/>
  <c r="V101" i="5"/>
  <c r="U101" i="5"/>
  <c r="T101" i="5"/>
  <c r="S101" i="5"/>
  <c r="R101" i="5"/>
  <c r="Q101" i="5"/>
  <c r="P101" i="5"/>
  <c r="O101" i="5"/>
  <c r="M101" i="5"/>
  <c r="L101" i="5"/>
  <c r="K101" i="5"/>
  <c r="J101" i="5"/>
  <c r="I101" i="5"/>
  <c r="H101" i="5"/>
  <c r="G101" i="5"/>
  <c r="F101" i="5"/>
  <c r="C31" i="5"/>
  <c r="B31" i="5"/>
  <c r="B66" i="5" s="1"/>
  <c r="B101" i="5" s="1"/>
  <c r="AB100" i="5"/>
  <c r="AA100" i="5"/>
  <c r="Z100" i="5"/>
  <c r="Y100" i="5"/>
  <c r="X100" i="5"/>
  <c r="W100" i="5"/>
  <c r="V100" i="5"/>
  <c r="U100" i="5"/>
  <c r="T100" i="5"/>
  <c r="S100" i="5"/>
  <c r="R100" i="5"/>
  <c r="P100" i="5"/>
  <c r="O100" i="5"/>
  <c r="N100" i="5"/>
  <c r="M100" i="5"/>
  <c r="L100" i="5"/>
  <c r="K100" i="5"/>
  <c r="J100" i="5"/>
  <c r="I100" i="5"/>
  <c r="H100" i="5"/>
  <c r="G100" i="5"/>
  <c r="F100" i="5"/>
  <c r="C30" i="5"/>
  <c r="B30" i="5"/>
  <c r="B65" i="5" s="1"/>
  <c r="B100" i="5" s="1"/>
  <c r="AB99" i="5"/>
  <c r="AA99" i="5"/>
  <c r="Z99" i="5"/>
  <c r="Y99" i="5"/>
  <c r="X99" i="5"/>
  <c r="W99" i="5"/>
  <c r="V99" i="5"/>
  <c r="U99" i="5"/>
  <c r="S99" i="5"/>
  <c r="R99" i="5"/>
  <c r="Q99" i="5"/>
  <c r="P99" i="5"/>
  <c r="O99" i="5"/>
  <c r="N99" i="5"/>
  <c r="M99" i="5"/>
  <c r="L99" i="5"/>
  <c r="K99" i="5"/>
  <c r="J99" i="5"/>
  <c r="I99" i="5"/>
  <c r="G99" i="5"/>
  <c r="F99" i="5"/>
  <c r="E99" i="5"/>
  <c r="B29" i="5"/>
  <c r="B64" i="5" s="1"/>
  <c r="B99" i="5" s="1"/>
  <c r="AB98" i="5"/>
  <c r="AA98" i="5"/>
  <c r="Z98" i="5"/>
  <c r="Y98" i="5"/>
  <c r="X98" i="5"/>
  <c r="V98" i="5"/>
  <c r="U98" i="5"/>
  <c r="T98" i="5"/>
  <c r="S98" i="5"/>
  <c r="R98" i="5"/>
  <c r="Q98" i="5"/>
  <c r="P98" i="5"/>
  <c r="O98" i="5"/>
  <c r="N98" i="5"/>
  <c r="M98" i="5"/>
  <c r="L98" i="5"/>
  <c r="J98" i="5"/>
  <c r="I98" i="5"/>
  <c r="H98" i="5"/>
  <c r="G98" i="5"/>
  <c r="F98" i="5"/>
  <c r="C28" i="5"/>
  <c r="B28" i="5"/>
  <c r="AB97" i="5"/>
  <c r="AA97" i="5"/>
  <c r="Y97" i="5"/>
  <c r="X97" i="5"/>
  <c r="W97" i="5"/>
  <c r="V97" i="5"/>
  <c r="U97" i="5"/>
  <c r="T97" i="5"/>
  <c r="S97" i="5"/>
  <c r="R97" i="5"/>
  <c r="Q97" i="5"/>
  <c r="P97" i="5"/>
  <c r="O97" i="5"/>
  <c r="M97" i="5"/>
  <c r="L97" i="5"/>
  <c r="K97" i="5"/>
  <c r="J97" i="5"/>
  <c r="I97" i="5"/>
  <c r="H97" i="5"/>
  <c r="G97" i="5"/>
  <c r="F97" i="5"/>
  <c r="C27" i="5"/>
  <c r="B27" i="5"/>
  <c r="B62" i="5" s="1"/>
  <c r="B97" i="5" s="1"/>
  <c r="AB96" i="5"/>
  <c r="AA96" i="5"/>
  <c r="Z96" i="5"/>
  <c r="Y96" i="5"/>
  <c r="X96" i="5"/>
  <c r="W96" i="5"/>
  <c r="V96" i="5"/>
  <c r="U96" i="5"/>
  <c r="T96" i="5"/>
  <c r="S96" i="5"/>
  <c r="R96" i="5"/>
  <c r="P96" i="5"/>
  <c r="O96" i="5"/>
  <c r="N96" i="5"/>
  <c r="M96" i="5"/>
  <c r="L96" i="5"/>
  <c r="K96" i="5"/>
  <c r="J96" i="5"/>
  <c r="I96" i="5"/>
  <c r="H96" i="5"/>
  <c r="G96" i="5"/>
  <c r="F96" i="5"/>
  <c r="C26" i="5"/>
  <c r="B26" i="5"/>
  <c r="B61" i="5" s="1"/>
  <c r="B96" i="5" s="1"/>
  <c r="AB95" i="5"/>
  <c r="AA95" i="5"/>
  <c r="Z95" i="5"/>
  <c r="Y95" i="5"/>
  <c r="X95" i="5"/>
  <c r="W95" i="5"/>
  <c r="V95" i="5"/>
  <c r="U95" i="5"/>
  <c r="S95" i="5"/>
  <c r="R95" i="5"/>
  <c r="Q95" i="5"/>
  <c r="P95" i="5"/>
  <c r="O95" i="5"/>
  <c r="N95" i="5"/>
  <c r="M95" i="5"/>
  <c r="L95" i="5"/>
  <c r="K95" i="5"/>
  <c r="J95" i="5"/>
  <c r="I95" i="5"/>
  <c r="G95" i="5"/>
  <c r="F95" i="5"/>
  <c r="E95" i="5"/>
  <c r="B25" i="5"/>
  <c r="B60" i="5" s="1"/>
  <c r="B95" i="5" s="1"/>
  <c r="AB94" i="5"/>
  <c r="AA94" i="5"/>
  <c r="Z94" i="5"/>
  <c r="Y94" i="5"/>
  <c r="X94" i="5"/>
  <c r="V94" i="5"/>
  <c r="U94" i="5"/>
  <c r="T94" i="5"/>
  <c r="S94" i="5"/>
  <c r="R94" i="5"/>
  <c r="Q94" i="5"/>
  <c r="P94" i="5"/>
  <c r="O94" i="5"/>
  <c r="N94" i="5"/>
  <c r="M94" i="5"/>
  <c r="L94" i="5"/>
  <c r="J94" i="5"/>
  <c r="I94" i="5"/>
  <c r="H94" i="5"/>
  <c r="G94" i="5"/>
  <c r="F94" i="5"/>
  <c r="E94" i="5"/>
  <c r="B24" i="5"/>
  <c r="B59" i="5" s="1"/>
  <c r="B94" i="5" s="1"/>
  <c r="AB93" i="5"/>
  <c r="AA93" i="5"/>
  <c r="Y93" i="5"/>
  <c r="X93" i="5"/>
  <c r="W93" i="5"/>
  <c r="V93" i="5"/>
  <c r="U93" i="5"/>
  <c r="T93" i="5"/>
  <c r="S93" i="5"/>
  <c r="R93" i="5"/>
  <c r="Q93" i="5"/>
  <c r="P93" i="5"/>
  <c r="O93" i="5"/>
  <c r="M93" i="5"/>
  <c r="L93" i="5"/>
  <c r="K93" i="5"/>
  <c r="J93" i="5"/>
  <c r="I93" i="5"/>
  <c r="H93" i="5"/>
  <c r="G93" i="5"/>
  <c r="F93" i="5"/>
  <c r="E93" i="5"/>
  <c r="C23" i="5"/>
  <c r="B23" i="5"/>
  <c r="B58" i="5" s="1"/>
  <c r="B93" i="5" s="1"/>
  <c r="AB92" i="5"/>
  <c r="AA92" i="5"/>
  <c r="Z92" i="5"/>
  <c r="Y92" i="5"/>
  <c r="X92" i="5"/>
  <c r="W92" i="5"/>
  <c r="V92" i="5"/>
  <c r="U92" i="5"/>
  <c r="T92" i="5"/>
  <c r="S92" i="5"/>
  <c r="R92" i="5"/>
  <c r="P92" i="5"/>
  <c r="O92" i="5"/>
  <c r="N92" i="5"/>
  <c r="M92" i="5"/>
  <c r="L92" i="5"/>
  <c r="K92" i="5"/>
  <c r="J92" i="5"/>
  <c r="I92" i="5"/>
  <c r="H92" i="5"/>
  <c r="G92" i="5"/>
  <c r="F92" i="5"/>
  <c r="C22" i="5"/>
  <c r="B22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B21" i="5"/>
  <c r="B56" i="5" s="1"/>
  <c r="B91" i="5" s="1"/>
  <c r="AB90" i="5"/>
  <c r="AA90" i="5"/>
  <c r="Z90" i="5"/>
  <c r="Y90" i="5"/>
  <c r="X90" i="5"/>
  <c r="V90" i="5"/>
  <c r="U90" i="5"/>
  <c r="T90" i="5"/>
  <c r="S90" i="5"/>
  <c r="R90" i="5"/>
  <c r="Q90" i="5"/>
  <c r="P90" i="5"/>
  <c r="O90" i="5"/>
  <c r="N90" i="5"/>
  <c r="M90" i="5"/>
  <c r="L90" i="5"/>
  <c r="J90" i="5"/>
  <c r="I90" i="5"/>
  <c r="H90" i="5"/>
  <c r="G90" i="5"/>
  <c r="F90" i="5"/>
  <c r="E90" i="5"/>
  <c r="B20" i="5"/>
  <c r="B55" i="5" s="1"/>
  <c r="B90" i="5" s="1"/>
  <c r="AB89" i="5"/>
  <c r="AA89" i="5"/>
  <c r="Y89" i="5"/>
  <c r="X89" i="5"/>
  <c r="W89" i="5"/>
  <c r="V89" i="5"/>
  <c r="U89" i="5"/>
  <c r="T89" i="5"/>
  <c r="S89" i="5"/>
  <c r="R89" i="5"/>
  <c r="Q89" i="5"/>
  <c r="P89" i="5"/>
  <c r="O89" i="5"/>
  <c r="M89" i="5"/>
  <c r="L89" i="5"/>
  <c r="K89" i="5"/>
  <c r="J89" i="5"/>
  <c r="I89" i="5"/>
  <c r="H89" i="5"/>
  <c r="G89" i="5"/>
  <c r="F89" i="5"/>
  <c r="E89" i="5"/>
  <c r="B19" i="5"/>
  <c r="B54" i="5" s="1"/>
  <c r="B89" i="5" s="1"/>
  <c r="AB88" i="5"/>
  <c r="AA88" i="5"/>
  <c r="Z88" i="5"/>
  <c r="Y88" i="5"/>
  <c r="X88" i="5"/>
  <c r="W88" i="5"/>
  <c r="V88" i="5"/>
  <c r="U88" i="5"/>
  <c r="T88" i="5"/>
  <c r="S88" i="5"/>
  <c r="R88" i="5"/>
  <c r="P88" i="5"/>
  <c r="O88" i="5"/>
  <c r="N88" i="5"/>
  <c r="M88" i="5"/>
  <c r="L88" i="5"/>
  <c r="K88" i="5"/>
  <c r="J88" i="5"/>
  <c r="I88" i="5"/>
  <c r="H88" i="5"/>
  <c r="G88" i="5"/>
  <c r="F88" i="5"/>
  <c r="C18" i="5"/>
  <c r="B18" i="5"/>
  <c r="B53" i="5" s="1"/>
  <c r="B88" i="5" s="1"/>
  <c r="AB87" i="5"/>
  <c r="AA87" i="5"/>
  <c r="Z87" i="5"/>
  <c r="Y87" i="5"/>
  <c r="X87" i="5"/>
  <c r="W87" i="5"/>
  <c r="V87" i="5"/>
  <c r="U87" i="5"/>
  <c r="S87" i="5"/>
  <c r="R87" i="5"/>
  <c r="Q87" i="5"/>
  <c r="P87" i="5"/>
  <c r="O87" i="5"/>
  <c r="N87" i="5"/>
  <c r="M87" i="5"/>
  <c r="L87" i="5"/>
  <c r="K87" i="5"/>
  <c r="J87" i="5"/>
  <c r="I87" i="5"/>
  <c r="G87" i="5"/>
  <c r="F87" i="5"/>
  <c r="E87" i="5"/>
  <c r="B17" i="5"/>
  <c r="B52" i="5" s="1"/>
  <c r="B87" i="5" s="1"/>
  <c r="AB86" i="5"/>
  <c r="AA86" i="5"/>
  <c r="Z86" i="5"/>
  <c r="Y86" i="5"/>
  <c r="X86" i="5"/>
  <c r="V86" i="5"/>
  <c r="U86" i="5"/>
  <c r="T86" i="5"/>
  <c r="S86" i="5"/>
  <c r="R86" i="5"/>
  <c r="Q86" i="5"/>
  <c r="P86" i="5"/>
  <c r="O86" i="5"/>
  <c r="N86" i="5"/>
  <c r="M86" i="5"/>
  <c r="L86" i="5"/>
  <c r="J86" i="5"/>
  <c r="I86" i="5"/>
  <c r="H86" i="5"/>
  <c r="G86" i="5"/>
  <c r="F86" i="5"/>
  <c r="C16" i="5"/>
  <c r="B16" i="5"/>
  <c r="AB85" i="5"/>
  <c r="AA85" i="5"/>
  <c r="Y85" i="5"/>
  <c r="X85" i="5"/>
  <c r="W85" i="5"/>
  <c r="V85" i="5"/>
  <c r="U85" i="5"/>
  <c r="T85" i="5"/>
  <c r="S85" i="5"/>
  <c r="R85" i="5"/>
  <c r="Q85" i="5"/>
  <c r="P85" i="5"/>
  <c r="O85" i="5"/>
  <c r="M85" i="5"/>
  <c r="L85" i="5"/>
  <c r="K85" i="5"/>
  <c r="J85" i="5"/>
  <c r="I85" i="5"/>
  <c r="H85" i="5"/>
  <c r="G85" i="5"/>
  <c r="F85" i="5"/>
  <c r="C15" i="5"/>
  <c r="B15" i="5"/>
  <c r="B50" i="5" s="1"/>
  <c r="B85" i="5" s="1"/>
  <c r="AB84" i="5"/>
  <c r="AA84" i="5"/>
  <c r="Z84" i="5"/>
  <c r="Y84" i="5"/>
  <c r="X84" i="5"/>
  <c r="W84" i="5"/>
  <c r="V84" i="5"/>
  <c r="U84" i="5"/>
  <c r="T84" i="5"/>
  <c r="S84" i="5"/>
  <c r="R84" i="5"/>
  <c r="P84" i="5"/>
  <c r="O84" i="5"/>
  <c r="N84" i="5"/>
  <c r="M84" i="5"/>
  <c r="L84" i="5"/>
  <c r="K84" i="5"/>
  <c r="J84" i="5"/>
  <c r="I84" i="5"/>
  <c r="H84" i="5"/>
  <c r="G84" i="5"/>
  <c r="F84" i="5"/>
  <c r="C14" i="5"/>
  <c r="B14" i="5"/>
  <c r="B49" i="5" s="1"/>
  <c r="B84" i="5" s="1"/>
  <c r="AB83" i="5"/>
  <c r="AA83" i="5"/>
  <c r="Z83" i="5"/>
  <c r="Y83" i="5"/>
  <c r="X83" i="5"/>
  <c r="W83" i="5"/>
  <c r="V83" i="5"/>
  <c r="U83" i="5"/>
  <c r="S83" i="5"/>
  <c r="R83" i="5"/>
  <c r="Q83" i="5"/>
  <c r="P83" i="5"/>
  <c r="O83" i="5"/>
  <c r="N83" i="5"/>
  <c r="M83" i="5"/>
  <c r="L83" i="5"/>
  <c r="K83" i="5"/>
  <c r="J83" i="5"/>
  <c r="I83" i="5"/>
  <c r="G83" i="5"/>
  <c r="F83" i="5"/>
  <c r="E83" i="5"/>
  <c r="B13" i="5"/>
  <c r="B48" i="5" s="1"/>
  <c r="B83" i="5" s="1"/>
  <c r="AB82" i="5"/>
  <c r="AA82" i="5"/>
  <c r="Z82" i="5"/>
  <c r="Y82" i="5"/>
  <c r="X82" i="5"/>
  <c r="V82" i="5"/>
  <c r="U82" i="5"/>
  <c r="T82" i="5"/>
  <c r="S82" i="5"/>
  <c r="R82" i="5"/>
  <c r="Q82" i="5"/>
  <c r="P82" i="5"/>
  <c r="O82" i="5"/>
  <c r="N82" i="5"/>
  <c r="M82" i="5"/>
  <c r="L82" i="5"/>
  <c r="J82" i="5"/>
  <c r="I82" i="5"/>
  <c r="H82" i="5"/>
  <c r="G82" i="5"/>
  <c r="F82" i="5"/>
  <c r="E82" i="5"/>
  <c r="B12" i="5"/>
  <c r="B47" i="5" s="1"/>
  <c r="B82" i="5" s="1"/>
  <c r="AB81" i="5"/>
  <c r="AA81" i="5"/>
  <c r="Y81" i="5"/>
  <c r="X81" i="5"/>
  <c r="W81" i="5"/>
  <c r="V81" i="5"/>
  <c r="U81" i="5"/>
  <c r="T81" i="5"/>
  <c r="S81" i="5"/>
  <c r="R81" i="5"/>
  <c r="Q81" i="5"/>
  <c r="P81" i="5"/>
  <c r="O81" i="5"/>
  <c r="M81" i="5"/>
  <c r="L81" i="5"/>
  <c r="K81" i="5"/>
  <c r="J81" i="5"/>
  <c r="I81" i="5"/>
  <c r="H81" i="5"/>
  <c r="G81" i="5"/>
  <c r="F81" i="5"/>
  <c r="E81" i="5"/>
  <c r="C11" i="5"/>
  <c r="B11" i="5"/>
  <c r="B46" i="5" s="1"/>
  <c r="B81" i="5" s="1"/>
  <c r="AB80" i="5"/>
  <c r="AA80" i="5"/>
  <c r="Z80" i="5"/>
  <c r="Y80" i="5"/>
  <c r="X80" i="5"/>
  <c r="W80" i="5"/>
  <c r="V80" i="5"/>
  <c r="U80" i="5"/>
  <c r="T80" i="5"/>
  <c r="S80" i="5"/>
  <c r="R80" i="5"/>
  <c r="P80" i="5"/>
  <c r="O80" i="5"/>
  <c r="N80" i="5"/>
  <c r="M80" i="5"/>
  <c r="L80" i="5"/>
  <c r="K80" i="5"/>
  <c r="J80" i="5"/>
  <c r="I80" i="5"/>
  <c r="H80" i="5"/>
  <c r="G80" i="5"/>
  <c r="F80" i="5"/>
  <c r="C10" i="5"/>
  <c r="B10" i="5"/>
  <c r="AB79" i="5"/>
  <c r="AA79" i="5"/>
  <c r="Z79" i="5"/>
  <c r="Y79" i="5"/>
  <c r="X79" i="5"/>
  <c r="W79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B9" i="5"/>
  <c r="B44" i="5" s="1"/>
  <c r="B79" i="5" s="1"/>
  <c r="AB78" i="5"/>
  <c r="AA78" i="5"/>
  <c r="Z78" i="5"/>
  <c r="Y78" i="5"/>
  <c r="X78" i="5"/>
  <c r="V78" i="5"/>
  <c r="U78" i="5"/>
  <c r="T78" i="5"/>
  <c r="S78" i="5"/>
  <c r="R78" i="5"/>
  <c r="Q78" i="5"/>
  <c r="P78" i="5"/>
  <c r="O78" i="5"/>
  <c r="N78" i="5"/>
  <c r="M78" i="5"/>
  <c r="L78" i="5"/>
  <c r="J78" i="5"/>
  <c r="I78" i="5"/>
  <c r="H78" i="5"/>
  <c r="G78" i="5"/>
  <c r="F78" i="5"/>
  <c r="E78" i="5"/>
  <c r="B8" i="5"/>
  <c r="B43" i="5" s="1"/>
  <c r="B78" i="5" s="1"/>
  <c r="AB77" i="5"/>
  <c r="AA77" i="5"/>
  <c r="Y77" i="5"/>
  <c r="X77" i="5"/>
  <c r="W77" i="5"/>
  <c r="V77" i="5"/>
  <c r="U77" i="5"/>
  <c r="T77" i="5"/>
  <c r="S77" i="5"/>
  <c r="R77" i="5"/>
  <c r="Q77" i="5"/>
  <c r="P77" i="5"/>
  <c r="O77" i="5"/>
  <c r="M77" i="5"/>
  <c r="L77" i="5"/>
  <c r="K77" i="5"/>
  <c r="J77" i="5"/>
  <c r="I77" i="5"/>
  <c r="H77" i="5"/>
  <c r="G77" i="5"/>
  <c r="F77" i="5"/>
  <c r="C7" i="5"/>
  <c r="B7" i="5"/>
  <c r="B42" i="5" s="1"/>
  <c r="B77" i="5" s="1"/>
  <c r="AB76" i="5"/>
  <c r="AA76" i="5"/>
  <c r="Z76" i="5"/>
  <c r="Y76" i="5"/>
  <c r="X76" i="5"/>
  <c r="W76" i="5"/>
  <c r="V76" i="5"/>
  <c r="U76" i="5"/>
  <c r="T76" i="5"/>
  <c r="S76" i="5"/>
  <c r="R76" i="5"/>
  <c r="P76" i="5"/>
  <c r="O76" i="5"/>
  <c r="N76" i="5"/>
  <c r="M76" i="5"/>
  <c r="L76" i="5"/>
  <c r="K76" i="5"/>
  <c r="J76" i="5"/>
  <c r="I76" i="5"/>
  <c r="H76" i="5"/>
  <c r="G76" i="5"/>
  <c r="F76" i="5"/>
  <c r="C6" i="5"/>
  <c r="B6" i="5"/>
  <c r="B41" i="5" s="1"/>
  <c r="B76" i="5" s="1"/>
  <c r="AB75" i="5"/>
  <c r="AA75" i="5"/>
  <c r="Z75" i="5"/>
  <c r="Y75" i="5"/>
  <c r="X75" i="5"/>
  <c r="W75" i="5"/>
  <c r="V75" i="5"/>
  <c r="U75" i="5"/>
  <c r="S75" i="5"/>
  <c r="R75" i="5"/>
  <c r="Q75" i="5"/>
  <c r="P75" i="5"/>
  <c r="O75" i="5"/>
  <c r="N75" i="5"/>
  <c r="M75" i="5"/>
  <c r="L75" i="5"/>
  <c r="K75" i="5"/>
  <c r="J75" i="5"/>
  <c r="I75" i="5"/>
  <c r="G75" i="5"/>
  <c r="F75" i="5"/>
  <c r="E75" i="5"/>
  <c r="B5" i="5"/>
  <c r="B40" i="5" s="1"/>
  <c r="B75" i="5" s="1"/>
  <c r="AB74" i="5"/>
  <c r="AA74" i="5"/>
  <c r="Z74" i="5"/>
  <c r="Y74" i="5"/>
  <c r="X74" i="5"/>
  <c r="V74" i="5"/>
  <c r="U74" i="5"/>
  <c r="T74" i="5"/>
  <c r="S74" i="5"/>
  <c r="R74" i="5"/>
  <c r="Q74" i="5"/>
  <c r="P74" i="5"/>
  <c r="O74" i="5"/>
  <c r="N74" i="5"/>
  <c r="M74" i="5"/>
  <c r="L74" i="5"/>
  <c r="J74" i="5"/>
  <c r="I74" i="5"/>
  <c r="H74" i="5"/>
  <c r="G74" i="5"/>
  <c r="F74" i="5"/>
  <c r="C4" i="5"/>
  <c r="B4" i="5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AB103" i="4"/>
  <c r="AA103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AB102" i="4"/>
  <c r="AA102" i="4"/>
  <c r="Z102" i="4"/>
  <c r="Y102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AA101" i="4"/>
  <c r="Z101" i="4"/>
  <c r="O101" i="4"/>
  <c r="N101" i="4"/>
  <c r="R100" i="4"/>
  <c r="Q100" i="4"/>
  <c r="F100" i="4"/>
  <c r="E100" i="4"/>
  <c r="U99" i="4"/>
  <c r="T99" i="4"/>
  <c r="I99" i="4"/>
  <c r="H99" i="4"/>
  <c r="X98" i="4"/>
  <c r="W98" i="4"/>
  <c r="L98" i="4"/>
  <c r="K98" i="4"/>
  <c r="AA97" i="4"/>
  <c r="Z97" i="4"/>
  <c r="O97" i="4"/>
  <c r="N97" i="4"/>
  <c r="R96" i="4"/>
  <c r="Q96" i="4"/>
  <c r="F96" i="4"/>
  <c r="E96" i="4"/>
  <c r="D96" i="4" s="1"/>
  <c r="T95" i="4"/>
  <c r="H95" i="4"/>
  <c r="AA93" i="4"/>
  <c r="Z93" i="4"/>
  <c r="O93" i="4"/>
  <c r="N93" i="4"/>
  <c r="Q92" i="4"/>
  <c r="E92" i="4"/>
  <c r="X90" i="4"/>
  <c r="W90" i="4"/>
  <c r="L90" i="4"/>
  <c r="K90" i="4"/>
  <c r="AA89" i="4"/>
  <c r="Z89" i="4"/>
  <c r="O89" i="4"/>
  <c r="N89" i="4"/>
  <c r="R88" i="4"/>
  <c r="Q88" i="4"/>
  <c r="F88" i="4"/>
  <c r="E88" i="4"/>
  <c r="U87" i="4"/>
  <c r="T87" i="4"/>
  <c r="I87" i="4"/>
  <c r="H87" i="4"/>
  <c r="X86" i="4"/>
  <c r="W86" i="4"/>
  <c r="L86" i="4"/>
  <c r="K86" i="4"/>
  <c r="AA85" i="4"/>
  <c r="Z85" i="4"/>
  <c r="O85" i="4"/>
  <c r="N85" i="4"/>
  <c r="R84" i="4"/>
  <c r="Q84" i="4"/>
  <c r="F84" i="4"/>
  <c r="E84" i="4"/>
  <c r="T83" i="4"/>
  <c r="H83" i="4"/>
  <c r="AA81" i="4"/>
  <c r="Z81" i="4"/>
  <c r="O81" i="4"/>
  <c r="N81" i="4"/>
  <c r="Q80" i="4"/>
  <c r="E80" i="4"/>
  <c r="X78" i="4"/>
  <c r="W78" i="4"/>
  <c r="L78" i="4"/>
  <c r="K78" i="4"/>
  <c r="AA77" i="4"/>
  <c r="Z77" i="4"/>
  <c r="O77" i="4"/>
  <c r="N77" i="4"/>
  <c r="R76" i="4"/>
  <c r="Q76" i="4"/>
  <c r="F76" i="4"/>
  <c r="E76" i="4"/>
  <c r="U75" i="4"/>
  <c r="T75" i="4"/>
  <c r="I75" i="4"/>
  <c r="H75" i="4"/>
  <c r="X74" i="4"/>
  <c r="W74" i="4"/>
  <c r="L74" i="4"/>
  <c r="K74" i="4"/>
  <c r="C69" i="4"/>
  <c r="B69" i="4"/>
  <c r="B104" i="4" s="1"/>
  <c r="C68" i="4"/>
  <c r="C67" i="4"/>
  <c r="C66" i="4"/>
  <c r="C65" i="4"/>
  <c r="C64" i="4"/>
  <c r="C63" i="4"/>
  <c r="B63" i="4"/>
  <c r="B98" i="4" s="1"/>
  <c r="C62" i="4"/>
  <c r="C61" i="4"/>
  <c r="U95" i="4"/>
  <c r="C60" i="4"/>
  <c r="X94" i="4"/>
  <c r="W94" i="4"/>
  <c r="L94" i="4"/>
  <c r="C59" i="4"/>
  <c r="C58" i="4"/>
  <c r="C57" i="4"/>
  <c r="B57" i="4"/>
  <c r="B92" i="4" s="1"/>
  <c r="C56" i="4"/>
  <c r="C55" i="4"/>
  <c r="C54" i="4"/>
  <c r="C53" i="4"/>
  <c r="C52" i="4"/>
  <c r="C51" i="4"/>
  <c r="B51" i="4"/>
  <c r="B86" i="4" s="1"/>
  <c r="C50" i="4"/>
  <c r="C49" i="4"/>
  <c r="U83" i="4"/>
  <c r="I83" i="4"/>
  <c r="X82" i="4"/>
  <c r="W82" i="4"/>
  <c r="L82" i="4"/>
  <c r="C47" i="4"/>
  <c r="C46" i="4"/>
  <c r="C45" i="4"/>
  <c r="B45" i="4"/>
  <c r="B80" i="4" s="1"/>
  <c r="C44" i="4"/>
  <c r="C43" i="4"/>
  <c r="C42" i="4"/>
  <c r="C41" i="4"/>
  <c r="C40" i="4"/>
  <c r="C39" i="4"/>
  <c r="B39" i="4"/>
  <c r="B74" i="4" s="1"/>
  <c r="C34" i="4"/>
  <c r="C33" i="4"/>
  <c r="B68" i="4"/>
  <c r="B103" i="4" s="1"/>
  <c r="C32" i="4"/>
  <c r="B67" i="4"/>
  <c r="B102" i="4" s="1"/>
  <c r="AB101" i="4"/>
  <c r="Y101" i="4"/>
  <c r="X101" i="4"/>
  <c r="W101" i="4"/>
  <c r="V101" i="4"/>
  <c r="U101" i="4"/>
  <c r="T101" i="4"/>
  <c r="S101" i="4"/>
  <c r="R101" i="4"/>
  <c r="Q101" i="4"/>
  <c r="P101" i="4"/>
  <c r="M101" i="4"/>
  <c r="L101" i="4"/>
  <c r="K101" i="4"/>
  <c r="J101" i="4"/>
  <c r="I101" i="4"/>
  <c r="H101" i="4"/>
  <c r="G101" i="4"/>
  <c r="F101" i="4"/>
  <c r="C31" i="4"/>
  <c r="B66" i="4"/>
  <c r="B101" i="4" s="1"/>
  <c r="AB100" i="4"/>
  <c r="AA100" i="4"/>
  <c r="Z100" i="4"/>
  <c r="Y100" i="4"/>
  <c r="X100" i="4"/>
  <c r="W100" i="4"/>
  <c r="V100" i="4"/>
  <c r="U100" i="4"/>
  <c r="T100" i="4"/>
  <c r="S100" i="4"/>
  <c r="P100" i="4"/>
  <c r="O100" i="4"/>
  <c r="N100" i="4"/>
  <c r="M100" i="4"/>
  <c r="L100" i="4"/>
  <c r="K100" i="4"/>
  <c r="J100" i="4"/>
  <c r="I100" i="4"/>
  <c r="H100" i="4"/>
  <c r="G100" i="4"/>
  <c r="C30" i="4"/>
  <c r="B65" i="4"/>
  <c r="B100" i="4" s="1"/>
  <c r="AB99" i="4"/>
  <c r="AA99" i="4"/>
  <c r="Z99" i="4"/>
  <c r="Y99" i="4"/>
  <c r="X99" i="4"/>
  <c r="W99" i="4"/>
  <c r="V99" i="4"/>
  <c r="S99" i="4"/>
  <c r="R99" i="4"/>
  <c r="Q99" i="4"/>
  <c r="P99" i="4"/>
  <c r="O99" i="4"/>
  <c r="N99" i="4"/>
  <c r="M99" i="4"/>
  <c r="L99" i="4"/>
  <c r="K99" i="4"/>
  <c r="J99" i="4"/>
  <c r="G99" i="4"/>
  <c r="F99" i="4"/>
  <c r="E99" i="4"/>
  <c r="B64" i="4"/>
  <c r="B99" i="4" s="1"/>
  <c r="AB98" i="4"/>
  <c r="AA98" i="4"/>
  <c r="Z98" i="4"/>
  <c r="Y98" i="4"/>
  <c r="V98" i="4"/>
  <c r="U98" i="4"/>
  <c r="T98" i="4"/>
  <c r="S98" i="4"/>
  <c r="R98" i="4"/>
  <c r="Q98" i="4"/>
  <c r="P98" i="4"/>
  <c r="O98" i="4"/>
  <c r="N98" i="4"/>
  <c r="M98" i="4"/>
  <c r="J98" i="4"/>
  <c r="I98" i="4"/>
  <c r="H98" i="4"/>
  <c r="G98" i="4"/>
  <c r="F98" i="4"/>
  <c r="C28" i="4"/>
  <c r="AB97" i="4"/>
  <c r="Y97" i="4"/>
  <c r="X97" i="4"/>
  <c r="W97" i="4"/>
  <c r="V97" i="4"/>
  <c r="U97" i="4"/>
  <c r="T97" i="4"/>
  <c r="S97" i="4"/>
  <c r="R97" i="4"/>
  <c r="Q97" i="4"/>
  <c r="P97" i="4"/>
  <c r="M97" i="4"/>
  <c r="L97" i="4"/>
  <c r="K97" i="4"/>
  <c r="J97" i="4"/>
  <c r="I97" i="4"/>
  <c r="H97" i="4"/>
  <c r="G97" i="4"/>
  <c r="F97" i="4"/>
  <c r="C27" i="4"/>
  <c r="B62" i="4"/>
  <c r="B97" i="4" s="1"/>
  <c r="AB96" i="4"/>
  <c r="AA96" i="4"/>
  <c r="Z96" i="4"/>
  <c r="Y96" i="4"/>
  <c r="X96" i="4"/>
  <c r="W96" i="4"/>
  <c r="V96" i="4"/>
  <c r="U96" i="4"/>
  <c r="T96" i="4"/>
  <c r="S96" i="4"/>
  <c r="P96" i="4"/>
  <c r="O96" i="4"/>
  <c r="N96" i="4"/>
  <c r="M96" i="4"/>
  <c r="L96" i="4"/>
  <c r="K96" i="4"/>
  <c r="J96" i="4"/>
  <c r="I96" i="4"/>
  <c r="H96" i="4"/>
  <c r="G96" i="4"/>
  <c r="C26" i="4"/>
  <c r="B61" i="4"/>
  <c r="B96" i="4" s="1"/>
  <c r="AB95" i="4"/>
  <c r="AA95" i="4"/>
  <c r="Z95" i="4"/>
  <c r="Y95" i="4"/>
  <c r="X95" i="4"/>
  <c r="W95" i="4"/>
  <c r="V95" i="4"/>
  <c r="S95" i="4"/>
  <c r="R95" i="4"/>
  <c r="Q95" i="4"/>
  <c r="P95" i="4"/>
  <c r="O95" i="4"/>
  <c r="N95" i="4"/>
  <c r="M95" i="4"/>
  <c r="L95" i="4"/>
  <c r="K95" i="4"/>
  <c r="J95" i="4"/>
  <c r="G95" i="4"/>
  <c r="F95" i="4"/>
  <c r="E95" i="4"/>
  <c r="B60" i="4"/>
  <c r="B95" i="4" s="1"/>
  <c r="AB94" i="4"/>
  <c r="AA94" i="4"/>
  <c r="Z94" i="4"/>
  <c r="Y94" i="4"/>
  <c r="V94" i="4"/>
  <c r="U94" i="4"/>
  <c r="T94" i="4"/>
  <c r="S94" i="4"/>
  <c r="R94" i="4"/>
  <c r="Q94" i="4"/>
  <c r="P94" i="4"/>
  <c r="O94" i="4"/>
  <c r="N94" i="4"/>
  <c r="M94" i="4"/>
  <c r="J94" i="4"/>
  <c r="I94" i="4"/>
  <c r="H94" i="4"/>
  <c r="G94" i="4"/>
  <c r="F94" i="4"/>
  <c r="E94" i="4"/>
  <c r="B59" i="4"/>
  <c r="B94" i="4" s="1"/>
  <c r="AB93" i="4"/>
  <c r="Y93" i="4"/>
  <c r="X93" i="4"/>
  <c r="W93" i="4"/>
  <c r="V93" i="4"/>
  <c r="U93" i="4"/>
  <c r="T93" i="4"/>
  <c r="S93" i="4"/>
  <c r="R93" i="4"/>
  <c r="Q93" i="4"/>
  <c r="P93" i="4"/>
  <c r="M93" i="4"/>
  <c r="L93" i="4"/>
  <c r="K93" i="4"/>
  <c r="J93" i="4"/>
  <c r="I93" i="4"/>
  <c r="H93" i="4"/>
  <c r="G93" i="4"/>
  <c r="F93" i="4"/>
  <c r="E93" i="4"/>
  <c r="C23" i="4"/>
  <c r="B58" i="4"/>
  <c r="B93" i="4" s="1"/>
  <c r="AB92" i="4"/>
  <c r="AA92" i="4"/>
  <c r="Z92" i="4"/>
  <c r="Y92" i="4"/>
  <c r="X92" i="4"/>
  <c r="W92" i="4"/>
  <c r="V92" i="4"/>
  <c r="U92" i="4"/>
  <c r="T92" i="4"/>
  <c r="S92" i="4"/>
  <c r="R92" i="4"/>
  <c r="P92" i="4"/>
  <c r="O92" i="4"/>
  <c r="N92" i="4"/>
  <c r="M92" i="4"/>
  <c r="L92" i="4"/>
  <c r="K92" i="4"/>
  <c r="J92" i="4"/>
  <c r="I92" i="4"/>
  <c r="H92" i="4"/>
  <c r="G92" i="4"/>
  <c r="F92" i="4"/>
  <c r="C22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B56" i="4"/>
  <c r="B91" i="4" s="1"/>
  <c r="AB90" i="4"/>
  <c r="AA90" i="4"/>
  <c r="Z90" i="4"/>
  <c r="Y90" i="4"/>
  <c r="V90" i="4"/>
  <c r="U90" i="4"/>
  <c r="T90" i="4"/>
  <c r="S90" i="4"/>
  <c r="R90" i="4"/>
  <c r="Q90" i="4"/>
  <c r="P90" i="4"/>
  <c r="O90" i="4"/>
  <c r="N90" i="4"/>
  <c r="M90" i="4"/>
  <c r="J90" i="4"/>
  <c r="I90" i="4"/>
  <c r="H90" i="4"/>
  <c r="G90" i="4"/>
  <c r="F90" i="4"/>
  <c r="E90" i="4"/>
  <c r="B55" i="4"/>
  <c r="B90" i="4" s="1"/>
  <c r="AB89" i="4"/>
  <c r="Y89" i="4"/>
  <c r="X89" i="4"/>
  <c r="W89" i="4"/>
  <c r="V89" i="4"/>
  <c r="U89" i="4"/>
  <c r="T89" i="4"/>
  <c r="S89" i="4"/>
  <c r="R89" i="4"/>
  <c r="Q89" i="4"/>
  <c r="P89" i="4"/>
  <c r="M89" i="4"/>
  <c r="L89" i="4"/>
  <c r="K89" i="4"/>
  <c r="J89" i="4"/>
  <c r="I89" i="4"/>
  <c r="H89" i="4"/>
  <c r="G89" i="4"/>
  <c r="F89" i="4"/>
  <c r="C19" i="4"/>
  <c r="B54" i="4"/>
  <c r="B89" i="4" s="1"/>
  <c r="AB88" i="4"/>
  <c r="AA88" i="4"/>
  <c r="Z88" i="4"/>
  <c r="Y88" i="4"/>
  <c r="X88" i="4"/>
  <c r="W88" i="4"/>
  <c r="V88" i="4"/>
  <c r="U88" i="4"/>
  <c r="T88" i="4"/>
  <c r="S88" i="4"/>
  <c r="P88" i="4"/>
  <c r="O88" i="4"/>
  <c r="N88" i="4"/>
  <c r="M88" i="4"/>
  <c r="L88" i="4"/>
  <c r="K88" i="4"/>
  <c r="J88" i="4"/>
  <c r="I88" i="4"/>
  <c r="H88" i="4"/>
  <c r="G88" i="4"/>
  <c r="C18" i="4"/>
  <c r="B53" i="4"/>
  <c r="B88" i="4" s="1"/>
  <c r="AB87" i="4"/>
  <c r="AA87" i="4"/>
  <c r="Z87" i="4"/>
  <c r="Y87" i="4"/>
  <c r="X87" i="4"/>
  <c r="W87" i="4"/>
  <c r="V87" i="4"/>
  <c r="S87" i="4"/>
  <c r="R87" i="4"/>
  <c r="Q87" i="4"/>
  <c r="P87" i="4"/>
  <c r="O87" i="4"/>
  <c r="N87" i="4"/>
  <c r="M87" i="4"/>
  <c r="L87" i="4"/>
  <c r="K87" i="4"/>
  <c r="J87" i="4"/>
  <c r="G87" i="4"/>
  <c r="F87" i="4"/>
  <c r="E87" i="4"/>
  <c r="B52" i="4"/>
  <c r="B87" i="4" s="1"/>
  <c r="AB86" i="4"/>
  <c r="AA86" i="4"/>
  <c r="Z86" i="4"/>
  <c r="Y86" i="4"/>
  <c r="V86" i="4"/>
  <c r="U86" i="4"/>
  <c r="T86" i="4"/>
  <c r="S86" i="4"/>
  <c r="R86" i="4"/>
  <c r="Q86" i="4"/>
  <c r="P86" i="4"/>
  <c r="O86" i="4"/>
  <c r="N86" i="4"/>
  <c r="M86" i="4"/>
  <c r="J86" i="4"/>
  <c r="I86" i="4"/>
  <c r="H86" i="4"/>
  <c r="G86" i="4"/>
  <c r="F86" i="4"/>
  <c r="C16" i="4"/>
  <c r="AB85" i="4"/>
  <c r="Y85" i="4"/>
  <c r="X85" i="4"/>
  <c r="W85" i="4"/>
  <c r="V85" i="4"/>
  <c r="U85" i="4"/>
  <c r="T85" i="4"/>
  <c r="S85" i="4"/>
  <c r="R85" i="4"/>
  <c r="Q85" i="4"/>
  <c r="P85" i="4"/>
  <c r="M85" i="4"/>
  <c r="L85" i="4"/>
  <c r="K85" i="4"/>
  <c r="J85" i="4"/>
  <c r="I85" i="4"/>
  <c r="H85" i="4"/>
  <c r="G85" i="4"/>
  <c r="F85" i="4"/>
  <c r="C15" i="4"/>
  <c r="B50" i="4"/>
  <c r="B85" i="4" s="1"/>
  <c r="AB84" i="4"/>
  <c r="AA84" i="4"/>
  <c r="Z84" i="4"/>
  <c r="Y84" i="4"/>
  <c r="X84" i="4"/>
  <c r="W84" i="4"/>
  <c r="V84" i="4"/>
  <c r="U84" i="4"/>
  <c r="T84" i="4"/>
  <c r="S84" i="4"/>
  <c r="P84" i="4"/>
  <c r="O84" i="4"/>
  <c r="N84" i="4"/>
  <c r="M84" i="4"/>
  <c r="L84" i="4"/>
  <c r="K84" i="4"/>
  <c r="J84" i="4"/>
  <c r="I84" i="4"/>
  <c r="H84" i="4"/>
  <c r="G84" i="4"/>
  <c r="C14" i="4"/>
  <c r="B49" i="4"/>
  <c r="B84" i="4" s="1"/>
  <c r="AB83" i="4"/>
  <c r="AA83" i="4"/>
  <c r="Z83" i="4"/>
  <c r="Y83" i="4"/>
  <c r="X83" i="4"/>
  <c r="W83" i="4"/>
  <c r="V83" i="4"/>
  <c r="S83" i="4"/>
  <c r="R83" i="4"/>
  <c r="Q83" i="4"/>
  <c r="P83" i="4"/>
  <c r="O83" i="4"/>
  <c r="N83" i="4"/>
  <c r="M83" i="4"/>
  <c r="L83" i="4"/>
  <c r="K83" i="4"/>
  <c r="J83" i="4"/>
  <c r="G83" i="4"/>
  <c r="F83" i="4"/>
  <c r="E83" i="4"/>
  <c r="B48" i="4"/>
  <c r="B83" i="4" s="1"/>
  <c r="AB82" i="4"/>
  <c r="AA82" i="4"/>
  <c r="Z82" i="4"/>
  <c r="Y82" i="4"/>
  <c r="V82" i="4"/>
  <c r="U82" i="4"/>
  <c r="T82" i="4"/>
  <c r="S82" i="4"/>
  <c r="R82" i="4"/>
  <c r="Q82" i="4"/>
  <c r="P82" i="4"/>
  <c r="O82" i="4"/>
  <c r="N82" i="4"/>
  <c r="M82" i="4"/>
  <c r="J82" i="4"/>
  <c r="I82" i="4"/>
  <c r="H82" i="4"/>
  <c r="G82" i="4"/>
  <c r="F82" i="4"/>
  <c r="E82" i="4"/>
  <c r="B47" i="4"/>
  <c r="B82" i="4" s="1"/>
  <c r="AB81" i="4"/>
  <c r="Y81" i="4"/>
  <c r="X81" i="4"/>
  <c r="W81" i="4"/>
  <c r="V81" i="4"/>
  <c r="U81" i="4"/>
  <c r="T81" i="4"/>
  <c r="S81" i="4"/>
  <c r="R81" i="4"/>
  <c r="Q81" i="4"/>
  <c r="P81" i="4"/>
  <c r="M81" i="4"/>
  <c r="L81" i="4"/>
  <c r="K81" i="4"/>
  <c r="J81" i="4"/>
  <c r="I81" i="4"/>
  <c r="H81" i="4"/>
  <c r="G81" i="4"/>
  <c r="F81" i="4"/>
  <c r="E81" i="4"/>
  <c r="C11" i="4"/>
  <c r="B46" i="4"/>
  <c r="B81" i="4" s="1"/>
  <c r="AB80" i="4"/>
  <c r="AA80" i="4"/>
  <c r="Z80" i="4"/>
  <c r="Y80" i="4"/>
  <c r="X80" i="4"/>
  <c r="W80" i="4"/>
  <c r="V80" i="4"/>
  <c r="U80" i="4"/>
  <c r="T80" i="4"/>
  <c r="S80" i="4"/>
  <c r="R80" i="4"/>
  <c r="P80" i="4"/>
  <c r="O80" i="4"/>
  <c r="N80" i="4"/>
  <c r="M80" i="4"/>
  <c r="L80" i="4"/>
  <c r="K80" i="4"/>
  <c r="J80" i="4"/>
  <c r="I80" i="4"/>
  <c r="H80" i="4"/>
  <c r="G80" i="4"/>
  <c r="F80" i="4"/>
  <c r="C10" i="4"/>
  <c r="AB79" i="4"/>
  <c r="AA79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B44" i="4"/>
  <c r="B79" i="4" s="1"/>
  <c r="AB78" i="4"/>
  <c r="AA78" i="4"/>
  <c r="Z78" i="4"/>
  <c r="Y78" i="4"/>
  <c r="V78" i="4"/>
  <c r="U78" i="4"/>
  <c r="T78" i="4"/>
  <c r="S78" i="4"/>
  <c r="R78" i="4"/>
  <c r="Q78" i="4"/>
  <c r="P78" i="4"/>
  <c r="O78" i="4"/>
  <c r="N78" i="4"/>
  <c r="M78" i="4"/>
  <c r="J78" i="4"/>
  <c r="I78" i="4"/>
  <c r="H78" i="4"/>
  <c r="G78" i="4"/>
  <c r="F78" i="4"/>
  <c r="E78" i="4"/>
  <c r="B43" i="4"/>
  <c r="B78" i="4" s="1"/>
  <c r="AB77" i="4"/>
  <c r="Y77" i="4"/>
  <c r="X77" i="4"/>
  <c r="W77" i="4"/>
  <c r="V77" i="4"/>
  <c r="U77" i="4"/>
  <c r="T77" i="4"/>
  <c r="S77" i="4"/>
  <c r="R77" i="4"/>
  <c r="Q77" i="4"/>
  <c r="P77" i="4"/>
  <c r="M77" i="4"/>
  <c r="L77" i="4"/>
  <c r="K77" i="4"/>
  <c r="J77" i="4"/>
  <c r="I77" i="4"/>
  <c r="H77" i="4"/>
  <c r="G77" i="4"/>
  <c r="F77" i="4"/>
  <c r="C7" i="4"/>
  <c r="B42" i="4"/>
  <c r="B77" i="4" s="1"/>
  <c r="AB76" i="4"/>
  <c r="AA76" i="4"/>
  <c r="Z76" i="4"/>
  <c r="Y76" i="4"/>
  <c r="X76" i="4"/>
  <c r="W76" i="4"/>
  <c r="V76" i="4"/>
  <c r="U76" i="4"/>
  <c r="T76" i="4"/>
  <c r="S76" i="4"/>
  <c r="P76" i="4"/>
  <c r="O76" i="4"/>
  <c r="N76" i="4"/>
  <c r="M76" i="4"/>
  <c r="L76" i="4"/>
  <c r="K76" i="4"/>
  <c r="J76" i="4"/>
  <c r="I76" i="4"/>
  <c r="H76" i="4"/>
  <c r="G76" i="4"/>
  <c r="C6" i="4"/>
  <c r="B41" i="4"/>
  <c r="B76" i="4" s="1"/>
  <c r="AB75" i="4"/>
  <c r="AA75" i="4"/>
  <c r="Z75" i="4"/>
  <c r="Y75" i="4"/>
  <c r="X75" i="4"/>
  <c r="W75" i="4"/>
  <c r="V75" i="4"/>
  <c r="S75" i="4"/>
  <c r="R75" i="4"/>
  <c r="Q75" i="4"/>
  <c r="P75" i="4"/>
  <c r="O75" i="4"/>
  <c r="N75" i="4"/>
  <c r="M75" i="4"/>
  <c r="L75" i="4"/>
  <c r="K75" i="4"/>
  <c r="J75" i="4"/>
  <c r="G75" i="4"/>
  <c r="F75" i="4"/>
  <c r="E75" i="4"/>
  <c r="C5" i="4"/>
  <c r="B40" i="4"/>
  <c r="B75" i="4" s="1"/>
  <c r="AB74" i="4"/>
  <c r="AA74" i="4"/>
  <c r="Z74" i="4"/>
  <c r="Y74" i="4"/>
  <c r="V74" i="4"/>
  <c r="U74" i="4"/>
  <c r="T74" i="4"/>
  <c r="S74" i="4"/>
  <c r="R74" i="4"/>
  <c r="Q74" i="4"/>
  <c r="P74" i="4"/>
  <c r="O74" i="4"/>
  <c r="N74" i="4"/>
  <c r="M74" i="4"/>
  <c r="J74" i="4"/>
  <c r="I74" i="4"/>
  <c r="H74" i="4"/>
  <c r="G74" i="4"/>
  <c r="F74" i="4"/>
  <c r="C4" i="4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B112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B108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B104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B100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B96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B92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B88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B84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B80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B76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B72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B68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B64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B60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B56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B52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B48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B44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B40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B36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B32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B28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B24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B20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B16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B12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B8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B4" i="3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D35" i="6" l="1"/>
  <c r="D103" i="5"/>
  <c r="C103" i="5"/>
  <c r="D104" i="5"/>
  <c r="D102" i="5"/>
  <c r="D103" i="4"/>
  <c r="D104" i="4"/>
  <c r="D102" i="4"/>
  <c r="C102" i="4"/>
  <c r="D83" i="5"/>
  <c r="C83" i="5"/>
  <c r="D95" i="5"/>
  <c r="C95" i="5"/>
  <c r="D75" i="5"/>
  <c r="C75" i="5"/>
  <c r="D87" i="5"/>
  <c r="C87" i="5"/>
  <c r="D76" i="5"/>
  <c r="D84" i="5"/>
  <c r="D99" i="5"/>
  <c r="C99" i="5"/>
  <c r="D78" i="5"/>
  <c r="C78" i="5"/>
  <c r="D89" i="5"/>
  <c r="C89" i="5"/>
  <c r="D92" i="5"/>
  <c r="D79" i="5"/>
  <c r="C79" i="5"/>
  <c r="D90" i="5"/>
  <c r="C90" i="5"/>
  <c r="D91" i="5"/>
  <c r="C91" i="5"/>
  <c r="D100" i="5"/>
  <c r="D94" i="5"/>
  <c r="C94" i="5"/>
  <c r="D81" i="5"/>
  <c r="C81" i="5"/>
  <c r="D80" i="5"/>
  <c r="D82" i="5"/>
  <c r="C82" i="5"/>
  <c r="D93" i="5"/>
  <c r="C93" i="5"/>
  <c r="C29" i="5"/>
  <c r="C17" i="5"/>
  <c r="C12" i="5"/>
  <c r="C24" i="5"/>
  <c r="C5" i="5"/>
  <c r="E77" i="5"/>
  <c r="E85" i="5"/>
  <c r="E97" i="5"/>
  <c r="E101" i="5"/>
  <c r="C13" i="5"/>
  <c r="C19" i="5"/>
  <c r="C25" i="5"/>
  <c r="C102" i="5"/>
  <c r="C47" i="5"/>
  <c r="C59" i="5"/>
  <c r="C8" i="5"/>
  <c r="C20" i="5"/>
  <c r="E74" i="5"/>
  <c r="E86" i="5"/>
  <c r="E98" i="5"/>
  <c r="C9" i="5"/>
  <c r="C21" i="5"/>
  <c r="C76" i="5"/>
  <c r="C80" i="5"/>
  <c r="C84" i="5"/>
  <c r="C88" i="5"/>
  <c r="C92" i="5"/>
  <c r="C96" i="5"/>
  <c r="C100" i="5"/>
  <c r="C104" i="5"/>
  <c r="D99" i="4"/>
  <c r="C99" i="4"/>
  <c r="D78" i="4"/>
  <c r="C78" i="4"/>
  <c r="D79" i="4"/>
  <c r="C79" i="4"/>
  <c r="D90" i="4"/>
  <c r="C90" i="4"/>
  <c r="D91" i="4"/>
  <c r="C91" i="4"/>
  <c r="D76" i="4"/>
  <c r="D80" i="4"/>
  <c r="D88" i="4"/>
  <c r="D92" i="4"/>
  <c r="D100" i="4"/>
  <c r="C81" i="4"/>
  <c r="D81" i="4"/>
  <c r="C93" i="4"/>
  <c r="D93" i="4"/>
  <c r="D84" i="4"/>
  <c r="D83" i="4"/>
  <c r="C83" i="4"/>
  <c r="C94" i="4"/>
  <c r="D87" i="4"/>
  <c r="C87" i="4"/>
  <c r="D75" i="4"/>
  <c r="C75" i="4"/>
  <c r="K82" i="4"/>
  <c r="D82" i="4" s="1"/>
  <c r="C12" i="4"/>
  <c r="C24" i="4"/>
  <c r="C29" i="4"/>
  <c r="K94" i="4"/>
  <c r="D94" i="4" s="1"/>
  <c r="I95" i="4"/>
  <c r="D95" i="4" s="1"/>
  <c r="E77" i="4"/>
  <c r="E85" i="4"/>
  <c r="E89" i="4"/>
  <c r="E97" i="4"/>
  <c r="E101" i="4"/>
  <c r="C13" i="4"/>
  <c r="C25" i="4"/>
  <c r="C8" i="4"/>
  <c r="C20" i="4"/>
  <c r="E74" i="4"/>
  <c r="E86" i="4"/>
  <c r="E98" i="4"/>
  <c r="C48" i="4"/>
  <c r="C103" i="4"/>
  <c r="C17" i="4"/>
  <c r="C9" i="4"/>
  <c r="C21" i="4"/>
  <c r="C76" i="4"/>
  <c r="C80" i="4"/>
  <c r="C84" i="4"/>
  <c r="C88" i="4"/>
  <c r="C92" i="4"/>
  <c r="C96" i="4"/>
  <c r="C100" i="4"/>
  <c r="C104" i="4"/>
  <c r="D85" i="5" l="1"/>
  <c r="C85" i="5"/>
  <c r="D86" i="5"/>
  <c r="C86" i="5"/>
  <c r="D101" i="5"/>
  <c r="C101" i="5"/>
  <c r="D98" i="5"/>
  <c r="C98" i="5"/>
  <c r="D97" i="5"/>
  <c r="C97" i="5"/>
  <c r="D74" i="5"/>
  <c r="C74" i="5"/>
  <c r="D77" i="5"/>
  <c r="C77" i="5"/>
  <c r="C101" i="4"/>
  <c r="D101" i="4"/>
  <c r="C82" i="4"/>
  <c r="C85" i="4"/>
  <c r="D85" i="4"/>
  <c r="D74" i="4"/>
  <c r="C74" i="4"/>
  <c r="D97" i="4"/>
  <c r="C97" i="4"/>
  <c r="C95" i="4"/>
  <c r="C89" i="4"/>
  <c r="D89" i="4"/>
  <c r="C77" i="4"/>
  <c r="D77" i="4"/>
  <c r="D98" i="4"/>
  <c r="C98" i="4"/>
  <c r="D86" i="4"/>
  <c r="C86" i="4"/>
</calcChain>
</file>

<file path=xl/sharedStrings.xml><?xml version="1.0" encoding="utf-8"?>
<sst xmlns="http://schemas.openxmlformats.org/spreadsheetml/2006/main" count="561" uniqueCount="79">
  <si>
    <t>Дата</t>
  </si>
  <si>
    <t>Cimb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</si>
  <si>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</si>
  <si>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</si>
  <si>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</si>
  <si>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</si>
  <si>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</si>
  <si>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</si>
  <si>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</si>
  <si>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</si>
  <si>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</si>
  <si>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</si>
  <si>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</si>
  <si>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</si>
  <si>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</si>
  <si>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</si>
  <si>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</si>
  <si>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</si>
  <si>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</si>
  <si>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</si>
  <si>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</si>
  <si>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</si>
  <si>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</si>
  <si>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</si>
  <si>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</si>
  <si>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</si>
  <si>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</si>
  <si>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</si>
  <si>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</si>
  <si>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</si>
  <si>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</si>
  <si>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</si>
  <si>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</si>
  <si>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</si>
  <si>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</si>
  <si>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`</t>
  </si>
  <si>
    <t>ПЕРИОД</t>
  </si>
  <si>
    <t>ВКУПНО</t>
  </si>
  <si>
    <t>Area Control Error (MWh/h)</t>
  </si>
  <si>
    <t>Вкупно</t>
  </si>
  <si>
    <t>Цена на порамнување €/MWh - Февруари 2022</t>
  </si>
  <si>
    <t>01.02.2022</t>
  </si>
  <si>
    <t>02.02.2022</t>
  </si>
  <si>
    <t>03.02.2022</t>
  </si>
  <si>
    <t>04.02.2022</t>
  </si>
  <si>
    <t>05.02.2022</t>
  </si>
  <si>
    <t>06.02.2022</t>
  </si>
  <si>
    <t>07.02.2022</t>
  </si>
  <si>
    <t>08.02.2022</t>
  </si>
  <si>
    <t>09.02.2022</t>
  </si>
  <si>
    <t>10.02.2022</t>
  </si>
  <si>
    <t>11.02.2022</t>
  </si>
  <si>
    <t>12.02.2022</t>
  </si>
  <si>
    <t>13.02.2022</t>
  </si>
  <si>
    <t>14.02.2022</t>
  </si>
  <si>
    <t>15.02.2022</t>
  </si>
  <si>
    <t>16.02.2022</t>
  </si>
  <si>
    <t>17.02.2022</t>
  </si>
  <si>
    <t>18.02.2022</t>
  </si>
  <si>
    <t>19.02.2022</t>
  </si>
  <si>
    <t>20.02.2022</t>
  </si>
  <si>
    <t>21.02.2022</t>
  </si>
  <si>
    <t>22.02.2022</t>
  </si>
  <si>
    <t>23.02.2022</t>
  </si>
  <si>
    <t>24.02.2022</t>
  </si>
  <si>
    <t>25.02.2022</t>
  </si>
  <si>
    <t>26.02.2022</t>
  </si>
  <si>
    <t>27.02.2022</t>
  </si>
  <si>
    <t>28.02.2022</t>
  </si>
  <si>
    <t>29.02.2022</t>
  </si>
  <si>
    <t>30.02.2022</t>
  </si>
  <si>
    <t>31.02.2022</t>
  </si>
  <si>
    <t>Цена на порамнување МКД/MWh - Февруари 2022</t>
  </si>
  <si>
    <t>Ангажирана aFRR регулација за нагоре - Февруари 2022</t>
  </si>
  <si>
    <t>Ангажирана aFRR регулација за надолу - Февруари 2022</t>
  </si>
  <si>
    <t>Вкупно ангажирана aFRR регулација - Февруари 2022</t>
  </si>
  <si>
    <t>Ангажирана mFRR регулација за нагоре - Февруари 2022</t>
  </si>
  <si>
    <t>Ангажирана mFRR регулација за надолу - Февруари 2022</t>
  </si>
  <si>
    <t>Вкупно ангажирана mFRR регулација - Февруари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</si>
</sst>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_-* #,##0.00\ _д_е_н_._-;\-* #,##0.00\ _д_е_н_._-;_-* &quot;-&quot;??\ _д_е_н_._-;_-@_-"/>
  </numFmts>
  <fonts count="1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i/>
      <sz val="12"/>
      <color rgb="FFFFFFFF"/>
      <name val="Calibri"/>
      <family val="2"/>
      <scheme val="minor"/>
    </font>
    <font>
      <i/>
      <sz val="12"/>
      <color theme="3" tint="-0.249977111117893"/>
      <name val="Calibri"/>
      <family val="2"/>
      <scheme val="minor"/>
    </font>
    <font>
      <sz val="11"/>
      <color theme="1"/>
      <name val="Myriad Pro"/>
      <family val="2"/>
    </font>
    <font>
      <b/>
      <i/>
      <sz val="12"/>
      <color rgb="FFFFFFFF"/>
      <name val="Calibri"/>
      <family val="2"/>
      <scheme val="minor"/>
    </font>
    <font>
      <b/>
      <i/>
      <sz val="14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5">
    <border>
      <left/>
      <right/>
      <top/>
      <bottom/>
      <diagonal/>
    </border>
    <border>
      <left style="thin">
        <color theme="3"/>
      </left>
      <right style="thick">
        <color theme="0"/>
      </right>
      <top style="thin">
        <color theme="3"/>
      </top>
      <bottom/>
      <diagonal/>
    </border>
    <border>
      <left style="thick">
        <color theme="0"/>
      </left>
      <right style="thick">
        <color theme="0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medium">
        <color rgb="FFFFFFFF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theme="4" tint="0.79998168889431442"/>
      </left>
      <right/>
      <top/>
      <bottom/>
      <diagonal/>
    </border>
    <border>
      <left style="thin">
        <color theme="3"/>
      </left>
      <right style="thick">
        <color theme="0"/>
      </right>
      <top style="thick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ck">
        <color theme="0"/>
      </right>
      <top/>
      <bottom/>
      <diagonal/>
    </border>
    <border>
      <left style="thick">
        <color theme="0"/>
      </left>
      <right/>
      <top style="thin">
        <color theme="0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  <border>
      <left/>
      <right style="thin">
        <color theme="3"/>
      </right>
      <top/>
      <bottom style="hair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4" tint="0.79998168889431442"/>
      </top>
      <bottom/>
      <diagonal/>
    </border>
    <border>
      <left style="thin">
        <color theme="3"/>
      </left>
      <right/>
      <top style="thin">
        <color theme="3"/>
      </top>
      <bottom style="thick">
        <color rgb="FFFFFFFF"/>
      </bottom>
      <diagonal/>
    </border>
    <border>
      <left/>
      <right/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 style="thin">
        <color theme="3"/>
      </top>
      <bottom style="thick">
        <color rgb="FFFFFFFF"/>
      </bottom>
      <diagonal/>
    </border>
    <border>
      <left style="medium">
        <color rgb="FFFFFFFF"/>
      </left>
      <right style="thin">
        <color theme="4" tint="0.79998168889431442"/>
      </right>
      <top style="thick">
        <color theme="0"/>
      </top>
      <bottom style="thick">
        <color theme="0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/>
      <right style="medium">
        <color theme="0"/>
      </right>
      <top style="thin">
        <color theme="3"/>
      </top>
      <bottom/>
      <diagonal/>
    </border>
    <border>
      <left style="thin">
        <color theme="3"/>
      </left>
      <right/>
      <top/>
      <bottom style="thick">
        <color rgb="FFFFFFFF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4" tint="0.79998168889431442"/>
      </right>
      <top style="thick">
        <color rgb="FFFFFFFF"/>
      </top>
      <bottom style="medium">
        <color theme="0"/>
      </bottom>
      <diagonal/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  <diagonal/>
    </border>
    <border>
      <left style="thin">
        <color indexed="64"/>
      </left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  <diagonal/>
    </border>
    <border>
      <left style="medium">
        <color theme="0"/>
      </left>
      <right/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 style="thin">
        <color theme="0"/>
      </left>
      <right/>
      <top style="thick">
        <color rgb="FFFFFFFF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3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3"/>
      </left>
      <right/>
      <top style="thin">
        <color theme="3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medium">
        <color rgb="FFFFFFFF"/>
      </left>
      <right/>
      <top/>
      <bottom style="thin">
        <color indexed="64"/>
      </bottom>
      <diagonal/>
    </border>
    <border>
      <left style="thin">
        <color theme="3"/>
      </left>
      <right style="medium">
        <color theme="0"/>
      </right>
      <top/>
      <bottom style="thick">
        <color rgb="FFFFFFFF"/>
      </bottom>
      <diagonal/>
    </border>
    <border>
      <left style="thin">
        <color theme="3"/>
      </left>
      <right style="medium">
        <color theme="0"/>
      </right>
      <top style="thin">
        <color theme="3"/>
      </top>
      <bottom style="thin">
        <color indexed="64"/>
      </bottom>
      <diagonal/>
    </border>
    <border>
      <left/>
      <right style="medium">
        <color rgb="FFFFFFFF"/>
      </right>
      <top/>
      <bottom style="thin">
        <color indexed="64"/>
      </bottom>
      <diagonal/>
    </border>
    <border>
      <left style="thin">
        <color theme="3"/>
      </left>
      <right style="medium">
        <color rgb="FFFFFFFF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87">
    <xf numFmtId="0" fontId="0" fillId="0" borderId="0" xfId="0"/>
    <xf numFmtId="0" fontId="0" fillId="2" borderId="0" xfId="0" applyFill="1"/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0" fillId="2" borderId="9" xfId="0" applyFill="1" applyBorder="1"/>
    <xf numFmtId="14" fontId="0" fillId="2" borderId="0" xfId="0" applyNumberFormat="1" applyFill="1"/>
    <xf numFmtId="0" fontId="8" fillId="4" borderId="11" xfId="0" applyFont="1" applyFill="1" applyBorder="1" applyAlignment="1">
      <alignment horizontal="center" vertical="center"/>
    </xf>
    <xf numFmtId="4" fontId="9" fillId="2" borderId="0" xfId="0" applyNumberFormat="1" applyFont="1" applyFill="1" applyAlignment="1">
      <alignment horizontal="center" vertical="center" wrapText="1"/>
    </xf>
    <xf numFmtId="4" fontId="9" fillId="2" borderId="12" xfId="0" applyNumberFormat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4" fontId="9" fillId="2" borderId="16" xfId="0" applyNumberFormat="1" applyFont="1" applyFill="1" applyBorder="1" applyAlignment="1">
      <alignment horizontal="center" vertical="center" wrapText="1"/>
    </xf>
    <xf numFmtId="0" fontId="0" fillId="2" borderId="19" xfId="0" applyFill="1" applyBorder="1"/>
    <xf numFmtId="0" fontId="10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12" fillId="2" borderId="0" xfId="0" applyFont="1" applyFill="1"/>
    <xf numFmtId="0" fontId="6" fillId="4" borderId="23" xfId="0" applyFont="1" applyFill="1" applyBorder="1" applyAlignment="1">
      <alignment horizontal="center" vertical="center" wrapText="1"/>
    </xf>
    <xf numFmtId="165" fontId="9" fillId="2" borderId="0" xfId="1" applyFont="1" applyFill="1" applyBorder="1" applyAlignment="1">
      <alignment horizontal="center" vertical="center" wrapText="1"/>
    </xf>
    <xf numFmtId="165" fontId="9" fillId="2" borderId="12" xfId="1" applyFont="1" applyFill="1" applyBorder="1" applyAlignment="1">
      <alignment horizontal="center" vertical="center" wrapText="1"/>
    </xf>
    <xf numFmtId="165" fontId="9" fillId="2" borderId="15" xfId="1" applyFont="1" applyFill="1" applyBorder="1" applyAlignment="1">
      <alignment horizontal="center" vertical="center" wrapText="1"/>
    </xf>
    <xf numFmtId="165" fontId="9" fillId="2" borderId="16" xfId="1" applyFont="1" applyFill="1" applyBorder="1" applyAlignment="1">
      <alignment horizontal="center" vertical="center" wrapText="1"/>
    </xf>
    <xf numFmtId="2" fontId="1" fillId="4" borderId="30" xfId="0" applyNumberFormat="1" applyFont="1" applyFill="1" applyBorder="1" applyAlignment="1">
      <alignment horizontal="center" vertical="center"/>
    </xf>
    <xf numFmtId="2" fontId="1" fillId="4" borderId="31" xfId="0" applyNumberFormat="1" applyFont="1" applyFill="1" applyBorder="1" applyAlignment="1">
      <alignment horizontal="center" vertical="center"/>
    </xf>
    <xf numFmtId="2" fontId="1" fillId="4" borderId="32" xfId="0" applyNumberFormat="1" applyFont="1" applyFill="1" applyBorder="1" applyAlignment="1">
      <alignment horizontal="center" vertical="center"/>
    </xf>
    <xf numFmtId="2" fontId="1" fillId="4" borderId="33" xfId="0" applyNumberFormat="1" applyFont="1" applyFill="1" applyBorder="1" applyAlignment="1">
      <alignment horizontal="center" vertical="center"/>
    </xf>
    <xf numFmtId="0" fontId="15" fillId="3" borderId="34" xfId="0" applyFont="1" applyFill="1" applyBorder="1" applyAlignment="1">
      <alignment horizontal="center" vertical="center" wrapText="1"/>
    </xf>
    <xf numFmtId="4" fontId="17" fillId="2" borderId="37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" fontId="17" fillId="2" borderId="12" xfId="0" applyNumberFormat="1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 wrapText="1"/>
    </xf>
    <xf numFmtId="4" fontId="17" fillId="2" borderId="39" xfId="0" applyNumberFormat="1" applyFont="1" applyFill="1" applyBorder="1" applyAlignment="1">
      <alignment horizontal="center" vertical="center"/>
    </xf>
    <xf numFmtId="0" fontId="15" fillId="3" borderId="40" xfId="0" applyFont="1" applyFill="1" applyBorder="1" applyAlignment="1">
      <alignment horizontal="center" vertical="center" wrapText="1"/>
    </xf>
    <xf numFmtId="4" fontId="17" fillId="2" borderId="43" xfId="0" applyNumberFormat="1" applyFont="1" applyFill="1" applyBorder="1" applyAlignment="1">
      <alignment horizontal="center" vertical="center"/>
    </xf>
    <xf numFmtId="4" fontId="17" fillId="2" borderId="17" xfId="0" applyNumberFormat="1" applyFont="1" applyFill="1" applyBorder="1" applyAlignment="1">
      <alignment horizontal="center" vertical="center"/>
    </xf>
    <xf numFmtId="4" fontId="17" fillId="2" borderId="18" xfId="0" applyNumberFormat="1" applyFont="1" applyFill="1" applyBorder="1" applyAlignment="1">
      <alignment horizontal="center" vertical="center"/>
    </xf>
    <xf numFmtId="2" fontId="1" fillId="4" borderId="44" xfId="0" applyNumberFormat="1" applyFont="1" applyFill="1" applyBorder="1" applyAlignment="1">
      <alignment horizontal="center" vertical="center"/>
    </xf>
    <xf numFmtId="2" fontId="16" fillId="4" borderId="45" xfId="0" applyNumberFormat="1" applyFont="1" applyFill="1" applyBorder="1" applyAlignment="1">
      <alignment horizontal="center" vertical="center" wrapText="1"/>
    </xf>
    <xf numFmtId="2" fontId="16" fillId="4" borderId="46" xfId="0" applyNumberFormat="1" applyFont="1" applyFill="1" applyBorder="1" applyAlignment="1">
      <alignment horizontal="center" vertical="center" wrapText="1"/>
    </xf>
    <xf numFmtId="4" fontId="17" fillId="2" borderId="47" xfId="0" applyNumberFormat="1" applyFont="1" applyFill="1" applyBorder="1" applyAlignment="1">
      <alignment horizontal="center" vertical="center"/>
    </xf>
    <xf numFmtId="4" fontId="17" fillId="2" borderId="48" xfId="0" applyNumberFormat="1" applyFont="1" applyFill="1" applyBorder="1" applyAlignment="1">
      <alignment horizontal="center" vertical="center"/>
    </xf>
    <xf numFmtId="4" fontId="17" fillId="2" borderId="49" xfId="0" applyNumberFormat="1" applyFont="1" applyFill="1" applyBorder="1" applyAlignment="1">
      <alignment horizontal="center" vertical="center"/>
    </xf>
    <xf numFmtId="4" fontId="17" fillId="2" borderId="50" xfId="0" applyNumberFormat="1" applyFont="1" applyFill="1" applyBorder="1" applyAlignment="1">
      <alignment horizontal="center" vertical="center"/>
    </xf>
    <xf numFmtId="4" fontId="17" fillId="2" borderId="51" xfId="0" applyNumberFormat="1" applyFont="1" applyFill="1" applyBorder="1" applyAlignment="1">
      <alignment horizontal="center" vertical="center"/>
    </xf>
    <xf numFmtId="2" fontId="16" fillId="4" borderId="52" xfId="0" applyNumberFormat="1" applyFont="1" applyFill="1" applyBorder="1" applyAlignment="1">
      <alignment horizontal="center" vertical="center" wrapText="1"/>
    </xf>
    <xf numFmtId="2" fontId="16" fillId="4" borderId="53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2" fontId="16" fillId="4" borderId="54" xfId="0" applyNumberFormat="1" applyFont="1" applyFill="1" applyBorder="1" applyAlignment="1">
      <alignment horizontal="center" vertical="center" wrapText="1"/>
    </xf>
    <xf numFmtId="2" fontId="16" fillId="4" borderId="55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Alignment="1">
      <alignment horizontal="center" vertical="center"/>
    </xf>
    <xf numFmtId="14" fontId="7" fillId="3" borderId="10" xfId="0" applyNumberFormat="1" applyFont="1" applyFill="1" applyBorder="1" applyAlignment="1">
      <alignment horizontal="center" vertical="center"/>
    </xf>
    <xf numFmtId="14" fontId="7" fillId="3" borderId="13" xfId="0" applyNumberFormat="1" applyFont="1" applyFill="1" applyBorder="1" applyAlignment="1">
      <alignment horizontal="center" vertical="center"/>
    </xf>
    <xf numFmtId="14" fontId="7" fillId="3" borderId="5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2" fontId="16" fillId="4" borderId="35" xfId="0" applyNumberFormat="1" applyFont="1" applyFill="1" applyBorder="1" applyAlignment="1">
      <alignment horizontal="center" vertical="center" wrapText="1"/>
    </xf>
    <xf numFmtId="2" fontId="16" fillId="4" borderId="36" xfId="0" applyNumberFormat="1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wrapText="1"/>
    </xf>
    <xf numFmtId="0" fontId="13" fillId="3" borderId="27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2" fontId="16" fillId="4" borderId="41" xfId="0" applyNumberFormat="1" applyFont="1" applyFill="1" applyBorder="1" applyAlignment="1">
      <alignment horizontal="center" vertical="center" wrapText="1"/>
    </xf>
    <xf numFmtId="2" fontId="16" fillId="4" borderId="42" xfId="0" applyNumberFormat="1" applyFont="1" applyFill="1" applyBorder="1" applyAlignment="1">
      <alignment horizontal="center" vertical="center" wrapText="1"/>
    </xf>
    <xf numFmtId="14" fontId="18" fillId="2" borderId="0" xfId="0" applyNumberFormat="1" applyFont="1" applyFill="1" applyAlignment="1">
      <alignment horizontal="center" vertical="center"/>
    </xf>
    <xf numFmtId="0" fontId="11" fillId="4" borderId="56" xfId="0" applyFont="1" applyFill="1" applyBorder="1" applyAlignment="1">
      <alignment horizontal="center" vertical="center" wrapText="1"/>
    </xf>
    <xf numFmtId="0" fontId="0" fillId="2" borderId="57" xfId="0" applyFill="1" applyBorder="1" applyAlignment="1">
      <alignment horizontal="center"/>
    </xf>
    <xf numFmtId="164" fontId="0" fillId="2" borderId="58" xfId="0" applyNumberFormat="1" applyFill="1" applyBorder="1" applyAlignment="1">
      <alignment horizontal="center"/>
    </xf>
    <xf numFmtId="4" fontId="17" fillId="2" borderId="59" xfId="0" applyNumberFormat="1" applyFont="1" applyFill="1" applyBorder="1" applyAlignment="1">
      <alignment horizontal="center" vertical="center"/>
    </xf>
    <xf numFmtId="4" fontId="17" fillId="2" borderId="57" xfId="0" applyNumberFormat="1" applyFont="1" applyFill="1" applyBorder="1" applyAlignment="1">
      <alignment horizontal="center" vertical="center"/>
    </xf>
    <xf numFmtId="4" fontId="17" fillId="2" borderId="58" xfId="0" applyNumberFormat="1" applyFont="1" applyFill="1" applyBorder="1" applyAlignment="1">
      <alignment horizontal="center" vertical="center"/>
    </xf>
    <xf numFmtId="0" fontId="15" fillId="3" borderId="60" xfId="0" applyFont="1" applyFill="1" applyBorder="1" applyAlignment="1">
      <alignment horizontal="center" vertical="center" wrapText="1"/>
    </xf>
    <xf numFmtId="0" fontId="15" fillId="3" borderId="61" xfId="0" applyFont="1" applyFill="1" applyBorder="1" applyAlignment="1">
      <alignment horizontal="center" vertical="center" wrapText="1"/>
    </xf>
    <xf numFmtId="2" fontId="16" fillId="4" borderId="62" xfId="0" applyNumberFormat="1" applyFont="1" applyFill="1" applyBorder="1" applyAlignment="1">
      <alignment horizontal="center" vertical="center" wrapText="1"/>
    </xf>
    <xf numFmtId="2" fontId="16" fillId="4" borderId="63" xfId="0" applyNumberFormat="1" applyFont="1" applyFill="1" applyBorder="1" applyAlignment="1">
      <alignment horizontal="center" vertical="center" wrapText="1"/>
    </xf>
    <xf numFmtId="4" fontId="17" fillId="2" borderId="64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lisak/OneDrive%20-%20A.D.%20Mepso/Desktop/02_Fevruari%202022/Presmetki/Izvestaj_Fevruari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ulacija&amp;ACE"/>
      <sheetName val="VLEZ"/>
      <sheetName val="Cena na poramnuvanje"/>
      <sheetName val="Sreden kurs"/>
      <sheetName val="Cena na poramnuvanje vo MKD"/>
      <sheetName val="Angazirana aFRR energija"/>
      <sheetName val="Angazirana mFRR energija"/>
      <sheetName val="ACE"/>
      <sheetName val="troshoci - aFRR"/>
      <sheetName val="troshoci - mFRR"/>
      <sheetName val="aFRR ESM"/>
      <sheetName val="mFRR ESM"/>
      <sheetName val="ESM troshoci - aFRR"/>
      <sheetName val="ESM troshoci - mFRR"/>
      <sheetName val="ESM IZVESHTAJ"/>
      <sheetName val="aFRR TE-TO"/>
      <sheetName val="mFRR TE-TO"/>
      <sheetName val="TE-TO troshoci - aFRR"/>
      <sheetName val="TE-TO troshoci - mFRR"/>
      <sheetName val="TE-TO IZVESHTAJ"/>
      <sheetName val="Average PRICE"/>
      <sheetName val="HUPX"/>
      <sheetName val="MEPSO TOTAL"/>
      <sheetName val="Izvestaj_Fevruari 2022"/>
    </sheetNames>
    <sheetDataSet>
      <sheetData sheetId="0"/>
      <sheetData sheetId="1">
        <row r="3">
          <cell r="D3" t="str">
            <v>Февруари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57166-009A-4CBB-BAD0-67ACE08A9DD7}">
  <sheetPr codeName="Sheet2"/>
  <dimension ref="A2:AB137"/>
  <sheetViews>
    <sheetView topLeftCell="A67" zoomScale="55" zoomScaleNormal="55" workbookViewId="0">
      <selection activeCell="AC95" sqref="AC95:AC96"/>
    </sheetView>
  </sheetViews>
  <sheetFormatPr defaultColWidth="8.85546875" defaultRowHeight="15" x14ac:dyDescent="0.25"/>
  <cols>
    <col min="1" max="1" width="10.5703125" style="1" bestFit="1" customWidth="1"/>
    <col min="2" max="2" width="14.28515625" style="1" bestFit="1" customWidth="1"/>
    <col min="3" max="3" width="18" style="1" customWidth="1"/>
    <col min="4" max="27" width="10.85546875" style="1" customWidth="1"/>
    <col min="28" max="16384" width="8.85546875" style="1"/>
  </cols>
  <sheetData>
    <row r="2" spans="1:28" ht="25.5" customHeight="1" thickBot="1" x14ac:dyDescent="0.3">
      <c r="B2" s="56" t="s">
        <v>0</v>
      </c>
      <c r="C2" s="58" t="s">
        <v>1</v>
      </c>
      <c r="D2" s="60" t="s">
        <v>40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2"/>
    </row>
    <row r="3" spans="1:28" ht="18.75" customHeight="1" thickTop="1" thickBot="1" x14ac:dyDescent="0.3">
      <c r="B3" s="57"/>
      <c r="C3" s="59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3" t="s">
        <v>25</v>
      </c>
      <c r="AB3" s="4"/>
    </row>
    <row r="4" spans="1:28" ht="15" customHeight="1" thickTop="1" x14ac:dyDescent="0.25">
      <c r="A4" s="5"/>
      <c r="B4" s="53" t="s">
        <v>41</v>
      </c>
      <c r="C4" s="6" t="s">
        <v>26</v>
      </c>
      <c r="D4" s="7">
        <v>228.30368421052628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321.06100000000004</v>
      </c>
      <c r="M4" s="7">
        <v>314.92919389978215</v>
      </c>
      <c r="N4" s="7">
        <v>307.94114389468905</v>
      </c>
      <c r="O4" s="7">
        <v>277.7310718002081</v>
      </c>
      <c r="P4" s="7">
        <v>262.375</v>
      </c>
      <c r="Q4" s="7">
        <v>286.03499999999997</v>
      </c>
      <c r="R4" s="7">
        <v>289.57996632996634</v>
      </c>
      <c r="S4" s="7">
        <v>305.61619613670132</v>
      </c>
      <c r="T4" s="7">
        <v>318.29254137383816</v>
      </c>
      <c r="U4" s="7">
        <v>343.00663220088626</v>
      </c>
      <c r="V4" s="7">
        <v>339.58562499999999</v>
      </c>
      <c r="W4" s="7">
        <v>351.25014061207611</v>
      </c>
      <c r="X4" s="7">
        <v>329.43400998336102</v>
      </c>
      <c r="Y4" s="7">
        <v>302.62152799581372</v>
      </c>
      <c r="Z4" s="7">
        <v>306.67076923076922</v>
      </c>
      <c r="AA4" s="8">
        <v>264.35596534653462</v>
      </c>
    </row>
    <row r="5" spans="1:28" ht="15.75" customHeight="1" x14ac:dyDescent="0.25">
      <c r="A5" s="5"/>
      <c r="B5" s="54"/>
      <c r="C5" s="6" t="s">
        <v>27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66.015833333333319</v>
      </c>
      <c r="K5" s="7">
        <v>72.814615384615379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8">
        <v>0</v>
      </c>
    </row>
    <row r="6" spans="1:28" ht="15" customHeight="1" x14ac:dyDescent="0.25">
      <c r="A6" s="5"/>
      <c r="B6" s="54"/>
      <c r="C6" s="6" t="s">
        <v>28</v>
      </c>
      <c r="D6" s="7">
        <v>0</v>
      </c>
      <c r="E6" s="7">
        <v>83.37</v>
      </c>
      <c r="F6" s="7">
        <v>87</v>
      </c>
      <c r="G6" s="7">
        <v>87.02</v>
      </c>
      <c r="H6" s="7">
        <v>84.5</v>
      </c>
      <c r="I6" s="7">
        <v>90.81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8">
        <v>0</v>
      </c>
    </row>
    <row r="7" spans="1:28" ht="15.75" customHeight="1" thickBot="1" x14ac:dyDescent="0.3">
      <c r="A7" s="5"/>
      <c r="B7" s="55"/>
      <c r="C7" s="9" t="s">
        <v>29</v>
      </c>
      <c r="D7" s="10">
        <v>0</v>
      </c>
      <c r="E7" s="10">
        <v>250.1</v>
      </c>
      <c r="F7" s="10">
        <v>261</v>
      </c>
      <c r="G7" s="10">
        <v>261.06</v>
      </c>
      <c r="H7" s="10">
        <v>253.5</v>
      </c>
      <c r="I7" s="10">
        <v>272.43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1">
        <v>0</v>
      </c>
    </row>
    <row r="8" spans="1:28" ht="15.75" thickTop="1" x14ac:dyDescent="0.25">
      <c r="A8" s="5"/>
      <c r="B8" s="53" t="s">
        <v>42</v>
      </c>
      <c r="C8" s="6" t="s">
        <v>26</v>
      </c>
      <c r="D8" s="7">
        <v>266.01</v>
      </c>
      <c r="E8" s="7">
        <v>223.58500000000001</v>
      </c>
      <c r="F8" s="7">
        <v>218.89499999999998</v>
      </c>
      <c r="G8" s="7">
        <v>0</v>
      </c>
      <c r="H8" s="7">
        <v>0</v>
      </c>
      <c r="I8" s="7">
        <v>0</v>
      </c>
      <c r="J8" s="7">
        <v>329.75</v>
      </c>
      <c r="K8" s="7">
        <v>462.00272727272733</v>
      </c>
      <c r="L8" s="7">
        <v>473.27833333333336</v>
      </c>
      <c r="M8" s="7">
        <v>436.01212147134299</v>
      </c>
      <c r="N8" s="7">
        <v>402.47735799207402</v>
      </c>
      <c r="O8" s="7">
        <v>361.82499999999999</v>
      </c>
      <c r="P8" s="7">
        <v>363.995</v>
      </c>
      <c r="Q8" s="7">
        <v>324.90500000000003</v>
      </c>
      <c r="R8" s="7">
        <v>0</v>
      </c>
      <c r="S8" s="7">
        <v>0</v>
      </c>
      <c r="T8" s="7">
        <v>378.45976608187135</v>
      </c>
      <c r="U8" s="7">
        <v>398.56402168555945</v>
      </c>
      <c r="V8" s="7">
        <v>358.815</v>
      </c>
      <c r="W8" s="7">
        <v>344.495</v>
      </c>
      <c r="X8" s="7">
        <v>320.65500000000003</v>
      </c>
      <c r="Y8" s="7">
        <v>295.82499999999999</v>
      </c>
      <c r="Z8" s="7">
        <v>330.7630954994512</v>
      </c>
      <c r="AA8" s="8">
        <v>270.23787472035792</v>
      </c>
    </row>
    <row r="9" spans="1:28" x14ac:dyDescent="0.25">
      <c r="A9" s="5"/>
      <c r="B9" s="54"/>
      <c r="C9" s="6" t="s">
        <v>27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132.51</v>
      </c>
      <c r="S9" s="7">
        <v>77.92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8">
        <v>0</v>
      </c>
    </row>
    <row r="10" spans="1:28" x14ac:dyDescent="0.25">
      <c r="A10" s="5"/>
      <c r="B10" s="54"/>
      <c r="C10" s="6" t="s">
        <v>28</v>
      </c>
      <c r="D10" s="7">
        <v>0</v>
      </c>
      <c r="E10" s="7">
        <v>0</v>
      </c>
      <c r="F10" s="7">
        <v>0</v>
      </c>
      <c r="G10" s="7">
        <v>84.2</v>
      </c>
      <c r="H10" s="7">
        <v>92.76</v>
      </c>
      <c r="I10" s="7">
        <v>113.03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8">
        <v>0</v>
      </c>
    </row>
    <row r="11" spans="1:28" ht="15.75" thickBot="1" x14ac:dyDescent="0.3">
      <c r="A11" s="5"/>
      <c r="B11" s="55"/>
      <c r="C11" s="9" t="s">
        <v>29</v>
      </c>
      <c r="D11" s="10">
        <v>0</v>
      </c>
      <c r="E11" s="10">
        <v>0</v>
      </c>
      <c r="F11" s="10">
        <v>0</v>
      </c>
      <c r="G11" s="10">
        <v>252.59</v>
      </c>
      <c r="H11" s="10">
        <v>278.27999999999997</v>
      </c>
      <c r="I11" s="10">
        <v>339.09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1">
        <v>0</v>
      </c>
    </row>
    <row r="12" spans="1:28" ht="15.75" thickTop="1" x14ac:dyDescent="0.25">
      <c r="A12" s="5"/>
      <c r="B12" s="53" t="s">
        <v>43</v>
      </c>
      <c r="C12" s="6" t="s">
        <v>26</v>
      </c>
      <c r="D12" s="7">
        <v>253.88519808445798</v>
      </c>
      <c r="E12" s="7">
        <v>248.72999999999996</v>
      </c>
      <c r="F12" s="7">
        <v>233.81862700228834</v>
      </c>
      <c r="G12" s="7">
        <v>209.78500000000003</v>
      </c>
      <c r="H12" s="7">
        <v>206.44499999999999</v>
      </c>
      <c r="I12" s="7">
        <v>251.02500000000001</v>
      </c>
      <c r="J12" s="7">
        <v>266.625</v>
      </c>
      <c r="K12" s="7">
        <v>327.81499999999994</v>
      </c>
      <c r="L12" s="7">
        <v>317.52499999999998</v>
      </c>
      <c r="M12" s="7">
        <v>316.91174380551661</v>
      </c>
      <c r="N12" s="7">
        <v>300.35037562986713</v>
      </c>
      <c r="O12" s="7">
        <v>286.17429193899778</v>
      </c>
      <c r="P12" s="7">
        <v>254.73499999999999</v>
      </c>
      <c r="Q12" s="7">
        <v>250.47499999999999</v>
      </c>
      <c r="R12" s="7">
        <v>283.73469979296067</v>
      </c>
      <c r="S12" s="7">
        <v>304.79194880264242</v>
      </c>
      <c r="T12" s="7">
        <v>326.67078408425982</v>
      </c>
      <c r="U12" s="7">
        <v>373.67747957992998</v>
      </c>
      <c r="V12" s="7">
        <v>396.28863861386139</v>
      </c>
      <c r="W12" s="7">
        <v>392.82668730650158</v>
      </c>
      <c r="X12" s="7">
        <v>353.32637770897833</v>
      </c>
      <c r="Y12" s="7">
        <v>314.27854296388546</v>
      </c>
      <c r="Z12" s="7">
        <v>325.19220072551394</v>
      </c>
      <c r="AA12" s="8">
        <v>305.57122399020807</v>
      </c>
    </row>
    <row r="13" spans="1:28" x14ac:dyDescent="0.25">
      <c r="A13" s="5"/>
      <c r="B13" s="54"/>
      <c r="C13" s="6" t="s">
        <v>27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8">
        <v>0</v>
      </c>
    </row>
    <row r="14" spans="1:28" x14ac:dyDescent="0.25">
      <c r="A14" s="5"/>
      <c r="B14" s="54"/>
      <c r="C14" s="6" t="s">
        <v>28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8">
        <v>0</v>
      </c>
    </row>
    <row r="15" spans="1:28" ht="15.75" thickBot="1" x14ac:dyDescent="0.3">
      <c r="A15" s="5"/>
      <c r="B15" s="55"/>
      <c r="C15" s="9" t="s">
        <v>29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1">
        <v>0</v>
      </c>
    </row>
    <row r="16" spans="1:28" ht="15.75" thickTop="1" x14ac:dyDescent="0.25">
      <c r="A16" s="5"/>
      <c r="B16" s="53" t="s">
        <v>44</v>
      </c>
      <c r="C16" s="6" t="s">
        <v>26</v>
      </c>
      <c r="D16" s="7">
        <v>283.64999999999998</v>
      </c>
      <c r="E16" s="7">
        <v>0</v>
      </c>
      <c r="F16" s="7">
        <v>206.89</v>
      </c>
      <c r="G16" s="7">
        <v>0</v>
      </c>
      <c r="H16" s="7">
        <v>0</v>
      </c>
      <c r="I16" s="7">
        <v>0</v>
      </c>
      <c r="J16" s="7">
        <v>286.02999999999997</v>
      </c>
      <c r="K16" s="7">
        <v>0</v>
      </c>
      <c r="L16" s="7">
        <v>0</v>
      </c>
      <c r="M16" s="7">
        <v>364.71</v>
      </c>
      <c r="N16" s="7">
        <v>338.31</v>
      </c>
      <c r="O16" s="7">
        <v>330.68</v>
      </c>
      <c r="P16" s="7">
        <v>0</v>
      </c>
      <c r="Q16" s="7">
        <v>0</v>
      </c>
      <c r="R16" s="7">
        <v>0</v>
      </c>
      <c r="S16" s="7">
        <v>0</v>
      </c>
      <c r="T16" s="7">
        <v>450.03</v>
      </c>
      <c r="U16" s="7">
        <v>458.39</v>
      </c>
      <c r="V16" s="7">
        <v>453.89</v>
      </c>
      <c r="W16" s="7">
        <v>420</v>
      </c>
      <c r="X16" s="7">
        <v>366.56478216818641</v>
      </c>
      <c r="Y16" s="7">
        <v>0</v>
      </c>
      <c r="Z16" s="7">
        <v>0</v>
      </c>
      <c r="AA16" s="8">
        <v>308.91000000000003</v>
      </c>
    </row>
    <row r="17" spans="1:27" x14ac:dyDescent="0.25">
      <c r="B17" s="54"/>
      <c r="C17" s="6" t="s">
        <v>27</v>
      </c>
      <c r="D17" s="7">
        <v>0</v>
      </c>
      <c r="E17" s="7">
        <v>0</v>
      </c>
      <c r="F17" s="7">
        <v>0</v>
      </c>
      <c r="G17" s="7">
        <v>48.05</v>
      </c>
      <c r="H17" s="7">
        <v>54.36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72.190272757147554</v>
      </c>
      <c r="S17" s="7">
        <v>77.649193963930799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108.45</v>
      </c>
      <c r="Z17" s="7">
        <v>113.58</v>
      </c>
      <c r="AA17" s="8">
        <v>0</v>
      </c>
    </row>
    <row r="18" spans="1:27" x14ac:dyDescent="0.25">
      <c r="B18" s="54"/>
      <c r="C18" s="6" t="s">
        <v>28</v>
      </c>
      <c r="D18" s="7">
        <v>0</v>
      </c>
      <c r="E18" s="7">
        <v>83.98</v>
      </c>
      <c r="F18" s="7">
        <v>0</v>
      </c>
      <c r="G18" s="7">
        <v>0</v>
      </c>
      <c r="H18" s="7">
        <v>0</v>
      </c>
      <c r="I18" s="7">
        <v>102.51</v>
      </c>
      <c r="J18" s="7">
        <v>0</v>
      </c>
      <c r="K18" s="7">
        <v>144.56</v>
      </c>
      <c r="L18" s="7">
        <v>148.02000000000001</v>
      </c>
      <c r="M18" s="7">
        <v>0</v>
      </c>
      <c r="N18" s="7">
        <v>0</v>
      </c>
      <c r="O18" s="7">
        <v>0</v>
      </c>
      <c r="P18" s="7">
        <v>107.47</v>
      </c>
      <c r="Q18" s="7">
        <v>107.5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8">
        <v>0</v>
      </c>
    </row>
    <row r="19" spans="1:27" ht="15" customHeight="1" thickBot="1" x14ac:dyDescent="0.3">
      <c r="B19" s="55"/>
      <c r="C19" s="9" t="s">
        <v>29</v>
      </c>
      <c r="D19" s="10">
        <v>0</v>
      </c>
      <c r="E19" s="10">
        <v>251.94</v>
      </c>
      <c r="F19" s="10">
        <v>0</v>
      </c>
      <c r="G19" s="10">
        <v>0</v>
      </c>
      <c r="H19" s="10">
        <v>0</v>
      </c>
      <c r="I19" s="10">
        <v>307.52</v>
      </c>
      <c r="J19" s="10">
        <v>0</v>
      </c>
      <c r="K19" s="10">
        <v>433.67</v>
      </c>
      <c r="L19" s="10">
        <v>444.06</v>
      </c>
      <c r="M19" s="10">
        <v>0</v>
      </c>
      <c r="N19" s="10">
        <v>0</v>
      </c>
      <c r="O19" s="10">
        <v>0</v>
      </c>
      <c r="P19" s="10">
        <v>322.39999999999998</v>
      </c>
      <c r="Q19" s="10">
        <v>322.49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1">
        <v>0</v>
      </c>
    </row>
    <row r="20" spans="1:27" ht="15.75" thickTop="1" x14ac:dyDescent="0.25">
      <c r="A20" s="5"/>
      <c r="B20" s="53" t="s">
        <v>45</v>
      </c>
      <c r="C20" s="6" t="s">
        <v>26</v>
      </c>
      <c r="D20" s="7">
        <v>325.92</v>
      </c>
      <c r="E20" s="7">
        <v>305.87</v>
      </c>
      <c r="F20" s="7">
        <v>299.42</v>
      </c>
      <c r="G20" s="7">
        <v>256.02</v>
      </c>
      <c r="H20" s="7">
        <v>259.49</v>
      </c>
      <c r="I20" s="7">
        <v>310.33999999999997</v>
      </c>
      <c r="J20" s="7">
        <v>330.08</v>
      </c>
      <c r="K20" s="7">
        <v>371.22</v>
      </c>
      <c r="L20" s="7">
        <v>398.80403538331927</v>
      </c>
      <c r="M20" s="7">
        <v>375.81898148148144</v>
      </c>
      <c r="N20" s="7">
        <v>337.26920679886683</v>
      </c>
      <c r="O20" s="7">
        <v>312.6002755453502</v>
      </c>
      <c r="P20" s="7">
        <v>278.36221339387055</v>
      </c>
      <c r="Q20" s="7">
        <v>242.82036417322834</v>
      </c>
      <c r="R20" s="7">
        <v>294.48758465011286</v>
      </c>
      <c r="S20" s="7">
        <v>327.31741789354476</v>
      </c>
      <c r="T20" s="7">
        <v>349.92236531986526</v>
      </c>
      <c r="U20" s="7">
        <v>402.74984260820685</v>
      </c>
      <c r="V20" s="7">
        <v>419.96639233370917</v>
      </c>
      <c r="W20" s="7">
        <v>419.85331081081085</v>
      </c>
      <c r="X20" s="7">
        <v>388.7987947697556</v>
      </c>
      <c r="Y20" s="7">
        <v>348.18463800904976</v>
      </c>
      <c r="Z20" s="7">
        <v>321.84826999432784</v>
      </c>
      <c r="AA20" s="8">
        <v>241.24358328563255</v>
      </c>
    </row>
    <row r="21" spans="1:27" x14ac:dyDescent="0.25">
      <c r="B21" s="54"/>
      <c r="C21" s="6" t="s">
        <v>27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8">
        <v>0</v>
      </c>
    </row>
    <row r="22" spans="1:27" x14ac:dyDescent="0.25">
      <c r="B22" s="54"/>
      <c r="C22" s="6" t="s">
        <v>28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8">
        <v>0</v>
      </c>
    </row>
    <row r="23" spans="1:27" ht="15.75" thickBot="1" x14ac:dyDescent="0.3">
      <c r="B23" s="55"/>
      <c r="C23" s="9" t="s">
        <v>29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1">
        <v>0</v>
      </c>
    </row>
    <row r="24" spans="1:27" ht="15.75" thickTop="1" x14ac:dyDescent="0.25">
      <c r="A24" s="5"/>
      <c r="B24" s="53" t="s">
        <v>46</v>
      </c>
      <c r="C24" s="6" t="s">
        <v>26</v>
      </c>
      <c r="D24" s="7">
        <v>170.50655475619504</v>
      </c>
      <c r="E24" s="7">
        <v>152.22</v>
      </c>
      <c r="F24" s="7">
        <v>179.47</v>
      </c>
      <c r="G24" s="7">
        <v>183.29</v>
      </c>
      <c r="H24" s="7">
        <v>204.53</v>
      </c>
      <c r="I24" s="7">
        <v>217.78</v>
      </c>
      <c r="J24" s="7">
        <v>263.89999999999998</v>
      </c>
      <c r="K24" s="7">
        <v>271.13</v>
      </c>
      <c r="L24" s="7">
        <v>289.19114180478817</v>
      </c>
      <c r="M24" s="7">
        <v>272.45052332195678</v>
      </c>
      <c r="N24" s="7">
        <v>285.21697594501723</v>
      </c>
      <c r="O24" s="7">
        <v>289.35849056603774</v>
      </c>
      <c r="P24" s="7">
        <v>227.96083786724702</v>
      </c>
      <c r="Q24" s="7">
        <v>213.81238532110092</v>
      </c>
      <c r="R24" s="7">
        <v>234.75232575201761</v>
      </c>
      <c r="S24" s="7">
        <v>257.03985537190079</v>
      </c>
      <c r="T24" s="7">
        <v>259.56076411960134</v>
      </c>
      <c r="U24" s="7">
        <v>346.141357165454</v>
      </c>
      <c r="V24" s="7">
        <v>381.34988764044942</v>
      </c>
      <c r="W24" s="7">
        <v>381.95622582657512</v>
      </c>
      <c r="X24" s="7">
        <v>332.02298507462677</v>
      </c>
      <c r="Y24" s="7">
        <v>289.96844176081026</v>
      </c>
      <c r="Z24" s="7">
        <v>195.67852697912568</v>
      </c>
      <c r="AA24" s="8">
        <v>172.72036011080334</v>
      </c>
    </row>
    <row r="25" spans="1:27" x14ac:dyDescent="0.25">
      <c r="B25" s="54"/>
      <c r="C25" s="6" t="s">
        <v>27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8">
        <v>0</v>
      </c>
    </row>
    <row r="26" spans="1:27" x14ac:dyDescent="0.25">
      <c r="B26" s="54"/>
      <c r="C26" s="6" t="s">
        <v>28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8">
        <v>0</v>
      </c>
    </row>
    <row r="27" spans="1:27" ht="15.75" thickBot="1" x14ac:dyDescent="0.3">
      <c r="B27" s="55"/>
      <c r="C27" s="9" t="s">
        <v>29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1">
        <v>0</v>
      </c>
    </row>
    <row r="28" spans="1:27" ht="15.75" thickTop="1" x14ac:dyDescent="0.25">
      <c r="A28" s="5"/>
      <c r="B28" s="53" t="s">
        <v>47</v>
      </c>
      <c r="C28" s="6" t="s">
        <v>26</v>
      </c>
      <c r="D28" s="7">
        <v>0</v>
      </c>
      <c r="E28" s="7">
        <v>182.53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286.79000000000002</v>
      </c>
      <c r="L28" s="7">
        <v>304.88999999999993</v>
      </c>
      <c r="M28" s="7">
        <v>280.93</v>
      </c>
      <c r="N28" s="7">
        <v>276.8</v>
      </c>
      <c r="O28" s="7">
        <v>273.10000000000002</v>
      </c>
      <c r="P28" s="7">
        <v>270.14</v>
      </c>
      <c r="Q28" s="7">
        <v>0</v>
      </c>
      <c r="R28" s="7">
        <v>307.49</v>
      </c>
      <c r="S28" s="7">
        <v>311.18</v>
      </c>
      <c r="T28" s="7">
        <v>315.08</v>
      </c>
      <c r="U28" s="7">
        <v>324.14999999999998</v>
      </c>
      <c r="V28" s="7">
        <v>326</v>
      </c>
      <c r="W28" s="7">
        <v>331.04</v>
      </c>
      <c r="X28" s="7">
        <v>327.57</v>
      </c>
      <c r="Y28" s="7">
        <v>254.30999999999997</v>
      </c>
      <c r="Z28" s="7">
        <v>238.11</v>
      </c>
      <c r="AA28" s="8">
        <v>190.02000000000004</v>
      </c>
    </row>
    <row r="29" spans="1:27" x14ac:dyDescent="0.25">
      <c r="B29" s="54"/>
      <c r="C29" s="6" t="s">
        <v>27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8">
        <v>0</v>
      </c>
    </row>
    <row r="30" spans="1:27" x14ac:dyDescent="0.25">
      <c r="B30" s="54"/>
      <c r="C30" s="6" t="s">
        <v>28</v>
      </c>
      <c r="D30" s="7">
        <v>71.14</v>
      </c>
      <c r="E30" s="7">
        <v>0</v>
      </c>
      <c r="F30" s="7">
        <v>70.260000000000005</v>
      </c>
      <c r="G30" s="7">
        <v>70.11</v>
      </c>
      <c r="H30" s="7">
        <v>71.12</v>
      </c>
      <c r="I30" s="7">
        <v>94.91</v>
      </c>
      <c r="J30" s="7">
        <v>110.82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98.33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8">
        <v>0</v>
      </c>
    </row>
    <row r="31" spans="1:27" ht="15.75" thickBot="1" x14ac:dyDescent="0.3">
      <c r="B31" s="55"/>
      <c r="C31" s="9" t="s">
        <v>29</v>
      </c>
      <c r="D31" s="10">
        <v>213.41</v>
      </c>
      <c r="E31" s="10">
        <v>0</v>
      </c>
      <c r="F31" s="10">
        <v>210.77</v>
      </c>
      <c r="G31" s="10">
        <v>210.32</v>
      </c>
      <c r="H31" s="10">
        <v>213.36</v>
      </c>
      <c r="I31" s="10">
        <v>284.72000000000003</v>
      </c>
      <c r="J31" s="10">
        <v>332.45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294.99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1">
        <v>0</v>
      </c>
    </row>
    <row r="32" spans="1:27" ht="15.75" thickTop="1" x14ac:dyDescent="0.25">
      <c r="A32" s="5"/>
      <c r="B32" s="53" t="s">
        <v>48</v>
      </c>
      <c r="C32" s="6" t="s">
        <v>26</v>
      </c>
      <c r="D32" s="7">
        <v>228.37428571428569</v>
      </c>
      <c r="E32" s="7">
        <v>170.16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208.98400000000001</v>
      </c>
      <c r="N32" s="7">
        <v>199.41</v>
      </c>
      <c r="O32" s="7">
        <v>194.03</v>
      </c>
      <c r="P32" s="7">
        <v>189.81000000000003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286.05</v>
      </c>
      <c r="Z32" s="7">
        <v>0</v>
      </c>
      <c r="AA32" s="8">
        <v>282.56</v>
      </c>
    </row>
    <row r="33" spans="1:27" x14ac:dyDescent="0.25">
      <c r="B33" s="54"/>
      <c r="C33" s="6" t="s">
        <v>27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47.62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104.14</v>
      </c>
      <c r="AA33" s="8">
        <v>0</v>
      </c>
    </row>
    <row r="34" spans="1:27" x14ac:dyDescent="0.25">
      <c r="B34" s="54"/>
      <c r="C34" s="6" t="s">
        <v>28</v>
      </c>
      <c r="D34" s="7">
        <v>0</v>
      </c>
      <c r="E34" s="7">
        <v>0</v>
      </c>
      <c r="F34" s="7">
        <v>63.25</v>
      </c>
      <c r="G34" s="7">
        <v>60.14</v>
      </c>
      <c r="H34" s="7">
        <v>62.35</v>
      </c>
      <c r="I34" s="7">
        <v>69.03</v>
      </c>
      <c r="J34" s="7">
        <v>0</v>
      </c>
      <c r="K34" s="7">
        <v>99</v>
      </c>
      <c r="L34" s="7">
        <v>92.99</v>
      </c>
      <c r="M34" s="7">
        <v>0</v>
      </c>
      <c r="N34" s="7">
        <v>0</v>
      </c>
      <c r="O34" s="7">
        <v>0</v>
      </c>
      <c r="P34" s="7">
        <v>0</v>
      </c>
      <c r="Q34" s="7">
        <v>73.010000000000005</v>
      </c>
      <c r="R34" s="7">
        <v>76.03</v>
      </c>
      <c r="S34" s="7">
        <v>79.37</v>
      </c>
      <c r="T34" s="7">
        <v>101</v>
      </c>
      <c r="U34" s="7">
        <v>124.14</v>
      </c>
      <c r="V34" s="7">
        <v>131.19</v>
      </c>
      <c r="W34" s="7">
        <v>130</v>
      </c>
      <c r="X34" s="7">
        <v>126.2</v>
      </c>
      <c r="Y34" s="7">
        <v>0</v>
      </c>
      <c r="Z34" s="7">
        <v>0</v>
      </c>
      <c r="AA34" s="8">
        <v>0</v>
      </c>
    </row>
    <row r="35" spans="1:27" ht="15.75" thickBot="1" x14ac:dyDescent="0.3">
      <c r="B35" s="55"/>
      <c r="C35" s="9" t="s">
        <v>29</v>
      </c>
      <c r="D35" s="10">
        <v>0</v>
      </c>
      <c r="E35" s="10">
        <v>0</v>
      </c>
      <c r="F35" s="10">
        <v>189.74</v>
      </c>
      <c r="G35" s="10">
        <v>180.41</v>
      </c>
      <c r="H35" s="10">
        <v>187.04</v>
      </c>
      <c r="I35" s="10">
        <v>207.08</v>
      </c>
      <c r="J35" s="10">
        <v>0</v>
      </c>
      <c r="K35" s="10">
        <v>297</v>
      </c>
      <c r="L35" s="10">
        <v>278.97000000000003</v>
      </c>
      <c r="M35" s="10">
        <v>0</v>
      </c>
      <c r="N35" s="10">
        <v>0</v>
      </c>
      <c r="O35" s="10">
        <v>0</v>
      </c>
      <c r="P35" s="10">
        <v>0</v>
      </c>
      <c r="Q35" s="10">
        <v>219.02</v>
      </c>
      <c r="R35" s="10">
        <v>228.09</v>
      </c>
      <c r="S35" s="10">
        <v>238.1</v>
      </c>
      <c r="T35" s="10">
        <v>303</v>
      </c>
      <c r="U35" s="10">
        <v>372.41</v>
      </c>
      <c r="V35" s="10">
        <v>393.56</v>
      </c>
      <c r="W35" s="10">
        <v>390</v>
      </c>
      <c r="X35" s="10">
        <v>378.59</v>
      </c>
      <c r="Y35" s="10">
        <v>0</v>
      </c>
      <c r="Z35" s="10">
        <v>0</v>
      </c>
      <c r="AA35" s="11">
        <v>0</v>
      </c>
    </row>
    <row r="36" spans="1:27" ht="15.75" thickTop="1" x14ac:dyDescent="0.25">
      <c r="A36" s="5"/>
      <c r="B36" s="53" t="s">
        <v>49</v>
      </c>
      <c r="C36" s="6" t="s">
        <v>26</v>
      </c>
      <c r="D36" s="7">
        <v>188.36500000000001</v>
      </c>
      <c r="E36" s="7">
        <v>185.74325581395348</v>
      </c>
      <c r="F36" s="7">
        <v>185.755</v>
      </c>
      <c r="G36" s="7">
        <v>0</v>
      </c>
      <c r="H36" s="7">
        <v>0</v>
      </c>
      <c r="I36" s="7">
        <v>0</v>
      </c>
      <c r="J36" s="7">
        <v>0</v>
      </c>
      <c r="K36" s="7">
        <v>325.0509090909091</v>
      </c>
      <c r="L36" s="7">
        <v>331.48500000000001</v>
      </c>
      <c r="M36" s="7">
        <v>296.30500000000001</v>
      </c>
      <c r="N36" s="7">
        <v>269.18500000000006</v>
      </c>
      <c r="O36" s="7">
        <v>247.04499999999999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8">
        <v>313.22000000000003</v>
      </c>
    </row>
    <row r="37" spans="1:27" x14ac:dyDescent="0.25">
      <c r="B37" s="54"/>
      <c r="C37" s="6" t="s">
        <v>27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56.390000000000008</v>
      </c>
      <c r="Q37" s="7">
        <v>50.37</v>
      </c>
      <c r="R37" s="7">
        <v>56.334878048780496</v>
      </c>
      <c r="S37" s="7">
        <v>63.625714285714288</v>
      </c>
      <c r="T37" s="7">
        <v>69.065263157894719</v>
      </c>
      <c r="U37" s="7">
        <v>87.274010532712154</v>
      </c>
      <c r="V37" s="7">
        <v>106.3268238691049</v>
      </c>
      <c r="W37" s="7">
        <v>94.818749999999994</v>
      </c>
      <c r="X37" s="7">
        <v>73.83</v>
      </c>
      <c r="Y37" s="7">
        <v>67.387142857142862</v>
      </c>
      <c r="Z37" s="7">
        <v>66.505217391304356</v>
      </c>
      <c r="AA37" s="8">
        <v>0</v>
      </c>
    </row>
    <row r="38" spans="1:27" x14ac:dyDescent="0.25">
      <c r="B38" s="54"/>
      <c r="C38" s="6" t="s">
        <v>28</v>
      </c>
      <c r="D38" s="7">
        <v>0</v>
      </c>
      <c r="E38" s="7">
        <v>0</v>
      </c>
      <c r="F38" s="7">
        <v>0</v>
      </c>
      <c r="G38" s="7">
        <v>72.78</v>
      </c>
      <c r="H38" s="7">
        <v>85.03</v>
      </c>
      <c r="I38" s="7">
        <v>95.54</v>
      </c>
      <c r="J38" s="7">
        <v>118.46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8">
        <v>0</v>
      </c>
    </row>
    <row r="39" spans="1:27" ht="15.75" thickBot="1" x14ac:dyDescent="0.3">
      <c r="B39" s="55"/>
      <c r="C39" s="9" t="s">
        <v>29</v>
      </c>
      <c r="D39" s="10">
        <v>0</v>
      </c>
      <c r="E39" s="10">
        <v>0</v>
      </c>
      <c r="F39" s="10">
        <v>0</v>
      </c>
      <c r="G39" s="10">
        <v>218.34</v>
      </c>
      <c r="H39" s="10">
        <v>255.09</v>
      </c>
      <c r="I39" s="10">
        <v>286.61</v>
      </c>
      <c r="J39" s="10">
        <v>355.38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1">
        <v>0</v>
      </c>
    </row>
    <row r="40" spans="1:27" ht="15.75" thickTop="1" x14ac:dyDescent="0.25">
      <c r="A40" s="5"/>
      <c r="B40" s="53" t="s">
        <v>50</v>
      </c>
      <c r="C40" s="6" t="s">
        <v>26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294.7166666666667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8">
        <v>0</v>
      </c>
    </row>
    <row r="41" spans="1:27" x14ac:dyDescent="0.25">
      <c r="B41" s="54"/>
      <c r="C41" s="6" t="s">
        <v>27</v>
      </c>
      <c r="D41" s="7">
        <v>60.305714285714288</v>
      </c>
      <c r="E41" s="7">
        <v>0</v>
      </c>
      <c r="F41" s="7">
        <v>0</v>
      </c>
      <c r="G41" s="7">
        <v>51.67</v>
      </c>
      <c r="H41" s="7">
        <v>52.52</v>
      </c>
      <c r="I41" s="7">
        <v>62.39</v>
      </c>
      <c r="J41" s="7">
        <v>70.425263157894733</v>
      </c>
      <c r="K41" s="7">
        <v>75.085263157894744</v>
      </c>
      <c r="L41" s="7">
        <v>76.512692307692305</v>
      </c>
      <c r="M41" s="7">
        <v>0</v>
      </c>
      <c r="N41" s="7">
        <v>0</v>
      </c>
      <c r="O41" s="7">
        <v>59.271304347826089</v>
      </c>
      <c r="P41" s="7">
        <v>56.181000000000004</v>
      </c>
      <c r="Q41" s="7">
        <v>54.030599999999993</v>
      </c>
      <c r="R41" s="7">
        <v>64.725272976210846</v>
      </c>
      <c r="S41" s="7">
        <v>71.091892393320947</v>
      </c>
      <c r="T41" s="7">
        <v>74.461654579187055</v>
      </c>
      <c r="U41" s="7">
        <v>88.16694772344016</v>
      </c>
      <c r="V41" s="7">
        <v>85.082391304347823</v>
      </c>
      <c r="W41" s="7">
        <v>87.306693781159808</v>
      </c>
      <c r="X41" s="7">
        <v>90.550726133431624</v>
      </c>
      <c r="Y41" s="7">
        <v>67.226639511201626</v>
      </c>
      <c r="Z41" s="7">
        <v>67.635435156518753</v>
      </c>
      <c r="AA41" s="8">
        <v>87.19</v>
      </c>
    </row>
    <row r="42" spans="1:27" x14ac:dyDescent="0.25">
      <c r="B42" s="54"/>
      <c r="C42" s="6" t="s">
        <v>28</v>
      </c>
      <c r="D42" s="7">
        <v>0</v>
      </c>
      <c r="E42" s="7">
        <v>96.31</v>
      </c>
      <c r="F42" s="7">
        <v>92.55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102.06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8">
        <v>0</v>
      </c>
    </row>
    <row r="43" spans="1:27" ht="15.75" thickBot="1" x14ac:dyDescent="0.3">
      <c r="B43" s="55"/>
      <c r="C43" s="9" t="s">
        <v>29</v>
      </c>
      <c r="D43" s="10">
        <v>0</v>
      </c>
      <c r="E43" s="10">
        <v>288.92</v>
      </c>
      <c r="F43" s="10">
        <v>277.64999999999998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306.17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1">
        <v>0</v>
      </c>
    </row>
    <row r="44" spans="1:27" ht="15.75" thickTop="1" x14ac:dyDescent="0.25">
      <c r="A44" s="5"/>
      <c r="B44" s="53" t="s">
        <v>51</v>
      </c>
      <c r="C44" s="6" t="s">
        <v>26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333.94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8">
        <v>0</v>
      </c>
    </row>
    <row r="45" spans="1:27" x14ac:dyDescent="0.25">
      <c r="B45" s="54"/>
      <c r="C45" s="6" t="s">
        <v>27</v>
      </c>
      <c r="D45" s="7">
        <v>0</v>
      </c>
      <c r="E45" s="7">
        <v>0</v>
      </c>
      <c r="F45" s="7">
        <v>0</v>
      </c>
      <c r="G45" s="7">
        <v>49.48</v>
      </c>
      <c r="H45" s="7">
        <v>51.38</v>
      </c>
      <c r="I45" s="7">
        <v>66.010000000000005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48.695</v>
      </c>
      <c r="Q45" s="7">
        <v>48.515142857142862</v>
      </c>
      <c r="R45" s="7">
        <v>59.493874248728616</v>
      </c>
      <c r="S45" s="7">
        <v>63.789697861487156</v>
      </c>
      <c r="T45" s="7">
        <v>73.862074799643821</v>
      </c>
      <c r="U45" s="7">
        <v>83.886815542652968</v>
      </c>
      <c r="V45" s="7">
        <v>149</v>
      </c>
      <c r="W45" s="7">
        <v>141.72</v>
      </c>
      <c r="X45" s="7">
        <v>71.766076458752522</v>
      </c>
      <c r="Y45" s="7">
        <v>67.764435049961563</v>
      </c>
      <c r="Z45" s="7">
        <v>66.346736761613457</v>
      </c>
      <c r="AA45" s="8">
        <v>58.941000000000003</v>
      </c>
    </row>
    <row r="46" spans="1:27" x14ac:dyDescent="0.25">
      <c r="B46" s="54"/>
      <c r="C46" s="6" t="s">
        <v>28</v>
      </c>
      <c r="D46" s="7">
        <v>91.8</v>
      </c>
      <c r="E46" s="7">
        <v>88.6</v>
      </c>
      <c r="F46" s="7">
        <v>85.29</v>
      </c>
      <c r="G46" s="7">
        <v>0</v>
      </c>
      <c r="H46" s="7">
        <v>0</v>
      </c>
      <c r="I46" s="7">
        <v>0</v>
      </c>
      <c r="J46" s="7">
        <v>114.54</v>
      </c>
      <c r="K46" s="7">
        <v>0</v>
      </c>
      <c r="L46" s="7">
        <v>123.5</v>
      </c>
      <c r="M46" s="7">
        <v>102</v>
      </c>
      <c r="N46" s="7">
        <v>92.64</v>
      </c>
      <c r="O46" s="7">
        <v>86.56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8">
        <v>0</v>
      </c>
    </row>
    <row r="47" spans="1:27" ht="15.75" thickBot="1" x14ac:dyDescent="0.3">
      <c r="B47" s="55"/>
      <c r="C47" s="9" t="s">
        <v>29</v>
      </c>
      <c r="D47" s="10">
        <v>275.39</v>
      </c>
      <c r="E47" s="10">
        <v>265.8</v>
      </c>
      <c r="F47" s="10">
        <v>255.86</v>
      </c>
      <c r="G47" s="10">
        <v>0</v>
      </c>
      <c r="H47" s="10">
        <v>0</v>
      </c>
      <c r="I47" s="10">
        <v>0</v>
      </c>
      <c r="J47" s="10">
        <v>343.62</v>
      </c>
      <c r="K47" s="10">
        <v>0</v>
      </c>
      <c r="L47" s="10">
        <v>370.5</v>
      </c>
      <c r="M47" s="10">
        <v>305.99</v>
      </c>
      <c r="N47" s="10">
        <v>277.92</v>
      </c>
      <c r="O47" s="10">
        <v>259.68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1">
        <v>0</v>
      </c>
    </row>
    <row r="48" spans="1:27" ht="15.75" thickTop="1" x14ac:dyDescent="0.25">
      <c r="A48" s="5"/>
      <c r="B48" s="53" t="s">
        <v>52</v>
      </c>
      <c r="C48" s="6" t="s">
        <v>26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8">
        <v>0</v>
      </c>
    </row>
    <row r="49" spans="1:27" x14ac:dyDescent="0.25">
      <c r="B49" s="54"/>
      <c r="C49" s="6" t="s">
        <v>27</v>
      </c>
      <c r="D49" s="7">
        <v>0</v>
      </c>
      <c r="E49" s="7">
        <v>56.885555555555555</v>
      </c>
      <c r="F49" s="7">
        <v>55.47</v>
      </c>
      <c r="G49" s="7">
        <v>51.07</v>
      </c>
      <c r="H49" s="7">
        <v>49.8</v>
      </c>
      <c r="I49" s="7">
        <v>49.04</v>
      </c>
      <c r="J49" s="7">
        <v>0</v>
      </c>
      <c r="K49" s="7">
        <v>0</v>
      </c>
      <c r="L49" s="7">
        <v>0</v>
      </c>
      <c r="M49" s="7">
        <v>43.513571428571431</v>
      </c>
      <c r="N49" s="7">
        <v>39.034146341463419</v>
      </c>
      <c r="O49" s="7">
        <v>39.131818181818183</v>
      </c>
      <c r="P49" s="7">
        <v>43.512</v>
      </c>
      <c r="Q49" s="7">
        <v>42.802</v>
      </c>
      <c r="R49" s="7">
        <v>45.956099314495894</v>
      </c>
      <c r="S49" s="7">
        <v>53.833150226092769</v>
      </c>
      <c r="T49" s="7">
        <v>57.062244556113903</v>
      </c>
      <c r="U49" s="7">
        <v>66.510731870708426</v>
      </c>
      <c r="V49" s="7">
        <v>75.469672166273838</v>
      </c>
      <c r="W49" s="7">
        <v>64.804999999999993</v>
      </c>
      <c r="X49" s="7">
        <v>59.004999999999995</v>
      </c>
      <c r="Y49" s="7">
        <v>64.801000000000002</v>
      </c>
      <c r="Z49" s="7">
        <v>48.588999999999999</v>
      </c>
      <c r="AA49" s="8">
        <v>48.568999999999996</v>
      </c>
    </row>
    <row r="50" spans="1:27" x14ac:dyDescent="0.25">
      <c r="B50" s="54"/>
      <c r="C50" s="6" t="s">
        <v>28</v>
      </c>
      <c r="D50" s="7">
        <v>105.92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82.96</v>
      </c>
      <c r="K50" s="7">
        <v>87.72</v>
      </c>
      <c r="L50" s="7">
        <v>85.73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8">
        <v>0</v>
      </c>
    </row>
    <row r="51" spans="1:27" ht="15.75" thickBot="1" x14ac:dyDescent="0.3">
      <c r="B51" s="55"/>
      <c r="C51" s="9" t="s">
        <v>29</v>
      </c>
      <c r="D51" s="10">
        <v>317.75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248.87</v>
      </c>
      <c r="K51" s="10">
        <v>263.14999999999998</v>
      </c>
      <c r="L51" s="10">
        <v>257.19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1">
        <v>0</v>
      </c>
    </row>
    <row r="52" spans="1:27" ht="15.75" thickTop="1" x14ac:dyDescent="0.25">
      <c r="A52" s="5"/>
      <c r="B52" s="53" t="s">
        <v>53</v>
      </c>
      <c r="C52" s="6" t="s">
        <v>26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184.64</v>
      </c>
      <c r="N52" s="7">
        <v>185.32000000000002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8">
        <v>0</v>
      </c>
    </row>
    <row r="53" spans="1:27" x14ac:dyDescent="0.25">
      <c r="B53" s="54"/>
      <c r="C53" s="6" t="s">
        <v>27</v>
      </c>
      <c r="D53" s="7">
        <v>43.64</v>
      </c>
      <c r="E53" s="7">
        <v>41.420000000000009</v>
      </c>
      <c r="F53" s="7">
        <v>34.67</v>
      </c>
      <c r="G53" s="7">
        <v>0</v>
      </c>
      <c r="H53" s="7">
        <v>0</v>
      </c>
      <c r="I53" s="7">
        <v>0</v>
      </c>
      <c r="J53" s="7">
        <v>38.729999999999997</v>
      </c>
      <c r="K53" s="7">
        <v>41.42</v>
      </c>
      <c r="L53" s="7">
        <v>41.42</v>
      </c>
      <c r="M53" s="7">
        <v>0</v>
      </c>
      <c r="N53" s="7">
        <v>0</v>
      </c>
      <c r="O53" s="7">
        <v>0</v>
      </c>
      <c r="P53" s="7">
        <v>0</v>
      </c>
      <c r="Q53" s="7">
        <v>42.6</v>
      </c>
      <c r="R53" s="7">
        <v>42.62</v>
      </c>
      <c r="S53" s="7">
        <v>46.5</v>
      </c>
      <c r="T53" s="7">
        <v>48.65</v>
      </c>
      <c r="U53" s="7">
        <v>92.99</v>
      </c>
      <c r="V53" s="7">
        <v>104.03</v>
      </c>
      <c r="W53" s="7">
        <v>72.564390507011865</v>
      </c>
      <c r="X53" s="7">
        <v>65.705210270030989</v>
      </c>
      <c r="Y53" s="7">
        <v>62.306016338298882</v>
      </c>
      <c r="Z53" s="7">
        <v>42.78</v>
      </c>
      <c r="AA53" s="8">
        <v>0</v>
      </c>
    </row>
    <row r="54" spans="1:27" x14ac:dyDescent="0.25">
      <c r="B54" s="54"/>
      <c r="C54" s="6" t="s">
        <v>28</v>
      </c>
      <c r="D54" s="7">
        <v>0</v>
      </c>
      <c r="E54" s="7">
        <v>0</v>
      </c>
      <c r="F54" s="7">
        <v>0</v>
      </c>
      <c r="G54" s="7">
        <v>55.36</v>
      </c>
      <c r="H54" s="7">
        <v>56.26</v>
      </c>
      <c r="I54" s="7">
        <v>69.03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72.53</v>
      </c>
      <c r="P54" s="7">
        <v>71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8">
        <v>78.069999999999993</v>
      </c>
    </row>
    <row r="55" spans="1:27" ht="15.75" thickBot="1" x14ac:dyDescent="0.3">
      <c r="B55" s="55"/>
      <c r="C55" s="9" t="s">
        <v>29</v>
      </c>
      <c r="D55" s="10">
        <v>0</v>
      </c>
      <c r="E55" s="10">
        <v>0</v>
      </c>
      <c r="F55" s="10">
        <v>0</v>
      </c>
      <c r="G55" s="10">
        <v>166.08</v>
      </c>
      <c r="H55" s="10">
        <v>168.78</v>
      </c>
      <c r="I55" s="10">
        <v>207.08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217.59</v>
      </c>
      <c r="P55" s="10">
        <v>213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1">
        <v>234.21</v>
      </c>
    </row>
    <row r="56" spans="1:27" ht="15.75" thickTop="1" x14ac:dyDescent="0.25">
      <c r="A56" s="5"/>
      <c r="B56" s="53" t="s">
        <v>54</v>
      </c>
      <c r="C56" s="6" t="s">
        <v>26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8">
        <v>308.99</v>
      </c>
    </row>
    <row r="57" spans="1:27" x14ac:dyDescent="0.25">
      <c r="B57" s="54"/>
      <c r="C57" s="6" t="s">
        <v>27</v>
      </c>
      <c r="D57" s="7">
        <v>46.37</v>
      </c>
      <c r="E57" s="7">
        <v>43.719999999999992</v>
      </c>
      <c r="F57" s="7">
        <v>41.52</v>
      </c>
      <c r="G57" s="7">
        <v>0</v>
      </c>
      <c r="H57" s="7">
        <v>0</v>
      </c>
      <c r="I57" s="7">
        <v>66.010000000000005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62.68</v>
      </c>
      <c r="P57" s="7">
        <v>60.66</v>
      </c>
      <c r="Q57" s="7">
        <v>60.599999999999994</v>
      </c>
      <c r="R57" s="7">
        <v>70.768195615514344</v>
      </c>
      <c r="S57" s="7">
        <v>76.72231593038822</v>
      </c>
      <c r="T57" s="7">
        <v>86.01</v>
      </c>
      <c r="U57" s="7">
        <v>88.71</v>
      </c>
      <c r="V57" s="7">
        <v>0</v>
      </c>
      <c r="W57" s="7">
        <v>82.85</v>
      </c>
      <c r="X57" s="7">
        <v>75.310000000000016</v>
      </c>
      <c r="Y57" s="7">
        <v>60.590000000000011</v>
      </c>
      <c r="Z57" s="7">
        <v>66.010000000000005</v>
      </c>
      <c r="AA57" s="8">
        <v>0</v>
      </c>
    </row>
    <row r="58" spans="1:27" x14ac:dyDescent="0.25">
      <c r="B58" s="54"/>
      <c r="C58" s="6" t="s">
        <v>28</v>
      </c>
      <c r="D58" s="7">
        <v>0</v>
      </c>
      <c r="E58" s="7">
        <v>0</v>
      </c>
      <c r="F58" s="7">
        <v>0</v>
      </c>
      <c r="G58" s="7">
        <v>70.84</v>
      </c>
      <c r="H58" s="7">
        <v>81.209999999999994</v>
      </c>
      <c r="I58" s="7">
        <v>0</v>
      </c>
      <c r="J58" s="7">
        <v>122.75</v>
      </c>
      <c r="K58" s="7">
        <v>139.69</v>
      </c>
      <c r="L58" s="7">
        <v>156.74</v>
      </c>
      <c r="M58" s="7">
        <v>120.3</v>
      </c>
      <c r="N58" s="7">
        <v>105.09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146.35</v>
      </c>
      <c r="W58" s="7">
        <v>0</v>
      </c>
      <c r="X58" s="7">
        <v>0</v>
      </c>
      <c r="Y58" s="7">
        <v>0</v>
      </c>
      <c r="Z58" s="7">
        <v>0</v>
      </c>
      <c r="AA58" s="8">
        <v>0</v>
      </c>
    </row>
    <row r="59" spans="1:27" ht="15.75" thickBot="1" x14ac:dyDescent="0.3">
      <c r="B59" s="55"/>
      <c r="C59" s="9" t="s">
        <v>29</v>
      </c>
      <c r="D59" s="10">
        <v>0</v>
      </c>
      <c r="E59" s="10">
        <v>0</v>
      </c>
      <c r="F59" s="10">
        <v>0</v>
      </c>
      <c r="G59" s="10">
        <v>212.52</v>
      </c>
      <c r="H59" s="10">
        <v>243.63</v>
      </c>
      <c r="I59" s="10">
        <v>0</v>
      </c>
      <c r="J59" s="10">
        <v>368.25</v>
      </c>
      <c r="K59" s="10">
        <v>419.07</v>
      </c>
      <c r="L59" s="10">
        <v>470.21</v>
      </c>
      <c r="M59" s="10">
        <v>360.9</v>
      </c>
      <c r="N59" s="10">
        <v>315.26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439.05</v>
      </c>
      <c r="W59" s="10">
        <v>0</v>
      </c>
      <c r="X59" s="10">
        <v>0</v>
      </c>
      <c r="Y59" s="10">
        <v>0</v>
      </c>
      <c r="Z59" s="10">
        <v>0</v>
      </c>
      <c r="AA59" s="11">
        <v>0</v>
      </c>
    </row>
    <row r="60" spans="1:27" ht="15.75" thickTop="1" x14ac:dyDescent="0.25">
      <c r="A60" s="5"/>
      <c r="B60" s="53" t="s">
        <v>55</v>
      </c>
      <c r="C60" s="6" t="s">
        <v>26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286.55772727272728</v>
      </c>
      <c r="O60" s="7">
        <v>277.47142857142859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318.33999999999997</v>
      </c>
      <c r="W60" s="7">
        <v>348.30500000000001</v>
      </c>
      <c r="X60" s="7">
        <v>0</v>
      </c>
      <c r="Y60" s="7">
        <v>0</v>
      </c>
      <c r="Z60" s="7">
        <v>0</v>
      </c>
      <c r="AA60" s="8">
        <v>0</v>
      </c>
    </row>
    <row r="61" spans="1:27" x14ac:dyDescent="0.25">
      <c r="B61" s="54"/>
      <c r="C61" s="6" t="s">
        <v>27</v>
      </c>
      <c r="D61" s="7">
        <v>0</v>
      </c>
      <c r="E61" s="7">
        <v>0</v>
      </c>
      <c r="F61" s="7">
        <v>43.677500000000002</v>
      </c>
      <c r="G61" s="7">
        <v>43.66</v>
      </c>
      <c r="H61" s="7">
        <v>48.66</v>
      </c>
      <c r="I61" s="7">
        <v>58.926249999999996</v>
      </c>
      <c r="J61" s="7">
        <v>0</v>
      </c>
      <c r="K61" s="7">
        <v>0</v>
      </c>
      <c r="L61" s="7">
        <v>78.86</v>
      </c>
      <c r="M61" s="7">
        <v>0</v>
      </c>
      <c r="N61" s="7">
        <v>0</v>
      </c>
      <c r="O61" s="7">
        <v>0</v>
      </c>
      <c r="P61" s="7">
        <v>63.62266666666666</v>
      </c>
      <c r="Q61" s="7">
        <v>62.692592592592597</v>
      </c>
      <c r="R61" s="7">
        <v>63.723846153846154</v>
      </c>
      <c r="S61" s="7">
        <v>64.543666666666667</v>
      </c>
      <c r="T61" s="7">
        <v>0</v>
      </c>
      <c r="U61" s="7">
        <v>0</v>
      </c>
      <c r="V61" s="7">
        <v>0</v>
      </c>
      <c r="W61" s="7">
        <v>0</v>
      </c>
      <c r="X61" s="7">
        <v>68.274999999999991</v>
      </c>
      <c r="Y61" s="7">
        <v>60.964374999999997</v>
      </c>
      <c r="Z61" s="7">
        <v>67.120664183736807</v>
      </c>
      <c r="AA61" s="8">
        <v>90.58</v>
      </c>
    </row>
    <row r="62" spans="1:27" x14ac:dyDescent="0.25">
      <c r="B62" s="54"/>
      <c r="C62" s="6" t="s">
        <v>28</v>
      </c>
      <c r="D62" s="7">
        <v>87.36</v>
      </c>
      <c r="E62" s="7">
        <v>81.099999999999994</v>
      </c>
      <c r="F62" s="7">
        <v>0</v>
      </c>
      <c r="G62" s="7">
        <v>0</v>
      </c>
      <c r="H62" s="7">
        <v>0</v>
      </c>
      <c r="I62" s="7">
        <v>0</v>
      </c>
      <c r="J62" s="7">
        <v>102.49</v>
      </c>
      <c r="K62" s="7">
        <v>123.09</v>
      </c>
      <c r="L62" s="7">
        <v>0</v>
      </c>
      <c r="M62" s="7">
        <v>120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110.6</v>
      </c>
      <c r="U62" s="7">
        <v>123.17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8">
        <v>0</v>
      </c>
    </row>
    <row r="63" spans="1:27" ht="15.75" thickBot="1" x14ac:dyDescent="0.3">
      <c r="B63" s="55"/>
      <c r="C63" s="9" t="s">
        <v>29</v>
      </c>
      <c r="D63" s="10">
        <v>262.08</v>
      </c>
      <c r="E63" s="10">
        <v>243.29</v>
      </c>
      <c r="F63" s="10">
        <v>0</v>
      </c>
      <c r="G63" s="10">
        <v>0</v>
      </c>
      <c r="H63" s="10">
        <v>0</v>
      </c>
      <c r="I63" s="10">
        <v>0</v>
      </c>
      <c r="J63" s="10">
        <v>307.45999999999998</v>
      </c>
      <c r="K63" s="10">
        <v>369.26</v>
      </c>
      <c r="L63" s="10">
        <v>0</v>
      </c>
      <c r="M63" s="10">
        <v>360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331.79</v>
      </c>
      <c r="U63" s="10">
        <v>369.51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1">
        <v>0</v>
      </c>
    </row>
    <row r="64" spans="1:27" ht="15.75" thickTop="1" x14ac:dyDescent="0.25">
      <c r="A64" s="5"/>
      <c r="B64" s="53" t="s">
        <v>56</v>
      </c>
      <c r="C64" s="6" t="s">
        <v>26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317.3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  <c r="W64" s="7">
        <v>0</v>
      </c>
      <c r="X64" s="7">
        <v>0</v>
      </c>
      <c r="Y64" s="7">
        <v>0</v>
      </c>
      <c r="Z64" s="7">
        <v>0</v>
      </c>
      <c r="AA64" s="8">
        <v>0</v>
      </c>
    </row>
    <row r="65" spans="1:27" x14ac:dyDescent="0.25">
      <c r="B65" s="54"/>
      <c r="C65" s="6" t="s">
        <v>27</v>
      </c>
      <c r="D65" s="7">
        <v>55.431739130434785</v>
      </c>
      <c r="E65" s="7">
        <v>49.06</v>
      </c>
      <c r="F65" s="7">
        <v>49.424666666666674</v>
      </c>
      <c r="G65" s="7">
        <v>54.09</v>
      </c>
      <c r="H65" s="7">
        <v>51.37</v>
      </c>
      <c r="I65" s="7">
        <v>60.364615384615377</v>
      </c>
      <c r="J65" s="7">
        <v>68.739999999999995</v>
      </c>
      <c r="K65" s="7">
        <v>77.13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57.32</v>
      </c>
      <c r="R65" s="7">
        <v>68.887293519695049</v>
      </c>
      <c r="S65" s="7">
        <v>69.737312552653748</v>
      </c>
      <c r="T65" s="7">
        <v>61.482173913043482</v>
      </c>
      <c r="U65" s="7">
        <v>0</v>
      </c>
      <c r="V65" s="7">
        <v>0</v>
      </c>
      <c r="W65" s="7">
        <v>65.67</v>
      </c>
      <c r="X65" s="7">
        <v>63.998250000000006</v>
      </c>
      <c r="Y65" s="7">
        <v>63.334230769230764</v>
      </c>
      <c r="Z65" s="7">
        <v>60.837241379310342</v>
      </c>
      <c r="AA65" s="8">
        <v>75.129536679536685</v>
      </c>
    </row>
    <row r="66" spans="1:27" x14ac:dyDescent="0.25">
      <c r="B66" s="54"/>
      <c r="C66" s="6" t="s">
        <v>28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140.65</v>
      </c>
      <c r="M66" s="7">
        <v>0</v>
      </c>
      <c r="N66" s="7">
        <v>112.51</v>
      </c>
      <c r="O66" s="7">
        <v>101.97</v>
      </c>
      <c r="P66" s="7">
        <v>98.14</v>
      </c>
      <c r="Q66" s="7">
        <v>0</v>
      </c>
      <c r="R66" s="7">
        <v>0</v>
      </c>
      <c r="S66" s="7">
        <v>0</v>
      </c>
      <c r="T66" s="7">
        <v>0</v>
      </c>
      <c r="U66" s="7">
        <v>108.18</v>
      </c>
      <c r="V66" s="7">
        <v>110.94</v>
      </c>
      <c r="W66" s="7">
        <v>0</v>
      </c>
      <c r="X66" s="7">
        <v>0</v>
      </c>
      <c r="Y66" s="7">
        <v>0</v>
      </c>
      <c r="Z66" s="7">
        <v>0</v>
      </c>
      <c r="AA66" s="8">
        <v>0</v>
      </c>
    </row>
    <row r="67" spans="1:27" ht="15.75" thickBot="1" x14ac:dyDescent="0.3">
      <c r="B67" s="55"/>
      <c r="C67" s="9" t="s">
        <v>29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421.94</v>
      </c>
      <c r="M67" s="10">
        <v>0</v>
      </c>
      <c r="N67" s="10">
        <v>337.52</v>
      </c>
      <c r="O67" s="10">
        <v>305.89999999999998</v>
      </c>
      <c r="P67" s="10">
        <v>294.42</v>
      </c>
      <c r="Q67" s="10">
        <v>0</v>
      </c>
      <c r="R67" s="10">
        <v>0</v>
      </c>
      <c r="S67" s="10">
        <v>0</v>
      </c>
      <c r="T67" s="10">
        <v>0</v>
      </c>
      <c r="U67" s="10">
        <v>324.52999999999997</v>
      </c>
      <c r="V67" s="10">
        <v>332.82</v>
      </c>
      <c r="W67" s="10">
        <v>0</v>
      </c>
      <c r="X67" s="10">
        <v>0</v>
      </c>
      <c r="Y67" s="10">
        <v>0</v>
      </c>
      <c r="Z67" s="10">
        <v>0</v>
      </c>
      <c r="AA67" s="11">
        <v>0</v>
      </c>
    </row>
    <row r="68" spans="1:27" ht="15.75" thickTop="1" x14ac:dyDescent="0.25">
      <c r="A68" s="5"/>
      <c r="B68" s="53" t="s">
        <v>57</v>
      </c>
      <c r="C68" s="6" t="s">
        <v>26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7">
        <v>183.68</v>
      </c>
      <c r="Z68" s="7">
        <v>193.67973154362414</v>
      </c>
      <c r="AA68" s="8">
        <v>165.81646015356105</v>
      </c>
    </row>
    <row r="69" spans="1:27" x14ac:dyDescent="0.25">
      <c r="B69" s="54"/>
      <c r="C69" s="6" t="s">
        <v>27</v>
      </c>
      <c r="D69" s="7">
        <v>48.634285714285717</v>
      </c>
      <c r="E69" s="7">
        <v>43.445454545454538</v>
      </c>
      <c r="F69" s="7">
        <v>43.434666666666665</v>
      </c>
      <c r="G69" s="7">
        <v>43.43333333333333</v>
      </c>
      <c r="H69" s="7">
        <v>48.420000000000009</v>
      </c>
      <c r="I69" s="7">
        <v>66.822499999999991</v>
      </c>
      <c r="J69" s="7">
        <v>67.775769230769228</v>
      </c>
      <c r="K69" s="7">
        <v>72.654857142857139</v>
      </c>
      <c r="L69" s="7">
        <v>0</v>
      </c>
      <c r="M69" s="7">
        <v>0</v>
      </c>
      <c r="N69" s="7">
        <v>60.994999999999997</v>
      </c>
      <c r="O69" s="7">
        <v>52.195</v>
      </c>
      <c r="P69" s="7">
        <v>48.424999999999997</v>
      </c>
      <c r="Q69" s="7">
        <v>44.265000000000001</v>
      </c>
      <c r="R69" s="7">
        <v>48.414146341463415</v>
      </c>
      <c r="S69" s="7">
        <v>48.424999999999997</v>
      </c>
      <c r="T69" s="7">
        <v>55.510599999999997</v>
      </c>
      <c r="U69" s="7">
        <v>60.702553191489365</v>
      </c>
      <c r="V69" s="7">
        <v>81.484436564223799</v>
      </c>
      <c r="W69" s="7">
        <v>66.587838650409225</v>
      </c>
      <c r="X69" s="7">
        <v>48.430975609756096</v>
      </c>
      <c r="Y69" s="7">
        <v>0</v>
      </c>
      <c r="Z69" s="7">
        <v>0</v>
      </c>
      <c r="AA69" s="8">
        <v>0</v>
      </c>
    </row>
    <row r="70" spans="1:27" x14ac:dyDescent="0.25">
      <c r="B70" s="54"/>
      <c r="C70" s="6" t="s">
        <v>28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129.34</v>
      </c>
      <c r="M70" s="7">
        <v>109.95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8">
        <v>0</v>
      </c>
    </row>
    <row r="71" spans="1:27" ht="15.75" thickBot="1" x14ac:dyDescent="0.3">
      <c r="B71" s="55"/>
      <c r="C71" s="9" t="s">
        <v>29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388.01</v>
      </c>
      <c r="M71" s="10">
        <v>329.85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1">
        <v>0</v>
      </c>
    </row>
    <row r="72" spans="1:27" ht="15.75" thickTop="1" x14ac:dyDescent="0.25">
      <c r="A72" s="5"/>
      <c r="B72" s="53" t="s">
        <v>58</v>
      </c>
      <c r="C72" s="6" t="s">
        <v>26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198.0157142857143</v>
      </c>
      <c r="K72" s="7">
        <v>240.57</v>
      </c>
      <c r="L72" s="7">
        <v>246.06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308.40571772253412</v>
      </c>
      <c r="V72" s="7">
        <v>317.79472553699281</v>
      </c>
      <c r="W72" s="7">
        <v>282.56</v>
      </c>
      <c r="X72" s="7">
        <v>269.69142857142856</v>
      </c>
      <c r="Y72" s="7">
        <v>235.69555555555559</v>
      </c>
      <c r="Z72" s="7">
        <v>0</v>
      </c>
      <c r="AA72" s="8">
        <v>0</v>
      </c>
    </row>
    <row r="73" spans="1:27" x14ac:dyDescent="0.25">
      <c r="B73" s="54"/>
      <c r="C73" s="6" t="s">
        <v>27</v>
      </c>
      <c r="D73" s="7">
        <v>48.41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59.104735666418463</v>
      </c>
      <c r="N73" s="7">
        <v>50.951224944320714</v>
      </c>
      <c r="O73" s="7">
        <v>43.789198505688567</v>
      </c>
      <c r="P73" s="7">
        <v>42.963151638648327</v>
      </c>
      <c r="Q73" s="7">
        <v>41.737737478411049</v>
      </c>
      <c r="R73" s="7">
        <v>46.288358208955223</v>
      </c>
      <c r="S73" s="7">
        <v>49.07904088050315</v>
      </c>
      <c r="T73" s="7">
        <v>51.04379999999999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  <c r="Z73" s="7">
        <v>61.925780911062915</v>
      </c>
      <c r="AA73" s="8">
        <v>55.258609851919005</v>
      </c>
    </row>
    <row r="74" spans="1:27" x14ac:dyDescent="0.25">
      <c r="B74" s="54"/>
      <c r="C74" s="6" t="s">
        <v>28</v>
      </c>
      <c r="D74" s="7">
        <v>0</v>
      </c>
      <c r="E74" s="7">
        <v>44.29</v>
      </c>
      <c r="F74" s="7">
        <v>48.49</v>
      </c>
      <c r="G74" s="7">
        <v>52.73</v>
      </c>
      <c r="H74" s="7">
        <v>50.02</v>
      </c>
      <c r="I74" s="7">
        <v>69.209999999999994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8">
        <v>0</v>
      </c>
    </row>
    <row r="75" spans="1:27" ht="15.75" thickBot="1" x14ac:dyDescent="0.3">
      <c r="B75" s="55"/>
      <c r="C75" s="9" t="s">
        <v>29</v>
      </c>
      <c r="D75" s="10">
        <v>0</v>
      </c>
      <c r="E75" s="10">
        <v>132.87</v>
      </c>
      <c r="F75" s="10">
        <v>145.46</v>
      </c>
      <c r="G75" s="10">
        <v>158.18</v>
      </c>
      <c r="H75" s="10">
        <v>150.05000000000001</v>
      </c>
      <c r="I75" s="10">
        <v>207.62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1">
        <v>0</v>
      </c>
    </row>
    <row r="76" spans="1:27" ht="15.75" thickTop="1" x14ac:dyDescent="0.25">
      <c r="A76" s="5"/>
      <c r="B76" s="53" t="s">
        <v>59</v>
      </c>
      <c r="C76" s="6" t="s">
        <v>26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8">
        <v>0</v>
      </c>
    </row>
    <row r="77" spans="1:27" x14ac:dyDescent="0.25">
      <c r="B77" s="54"/>
      <c r="C77" s="6" t="s">
        <v>27</v>
      </c>
      <c r="D77" s="7">
        <v>50.684468085106381</v>
      </c>
      <c r="E77" s="7">
        <v>45.475399999999993</v>
      </c>
      <c r="F77" s="7">
        <v>41.522000000000006</v>
      </c>
      <c r="G77" s="7">
        <v>28.48</v>
      </c>
      <c r="H77" s="7">
        <v>25.5</v>
      </c>
      <c r="I77" s="7">
        <v>36.354545454545459</v>
      </c>
      <c r="J77" s="7">
        <v>41.523571428571429</v>
      </c>
      <c r="K77" s="7">
        <v>41.523636363636371</v>
      </c>
      <c r="L77" s="7">
        <v>41.52178571428572</v>
      </c>
      <c r="M77" s="7">
        <v>45.024999999999999</v>
      </c>
      <c r="N77" s="7">
        <v>45.485312500000006</v>
      </c>
      <c r="O77" s="7">
        <v>53.358999999999995</v>
      </c>
      <c r="P77" s="7">
        <v>48.91</v>
      </c>
      <c r="Q77" s="7">
        <v>41.53</v>
      </c>
      <c r="R77" s="7">
        <v>47.43</v>
      </c>
      <c r="S77" s="7">
        <v>46.840400000000002</v>
      </c>
      <c r="T77" s="7">
        <v>50.681199999999997</v>
      </c>
      <c r="U77" s="7">
        <v>57.211000000000006</v>
      </c>
      <c r="V77" s="7">
        <v>62.410999999999994</v>
      </c>
      <c r="W77" s="7">
        <v>56.858999999999995</v>
      </c>
      <c r="X77" s="7">
        <v>50.681000000000004</v>
      </c>
      <c r="Y77" s="7">
        <v>45.475000000000001</v>
      </c>
      <c r="Z77" s="7">
        <v>45.280897458066747</v>
      </c>
      <c r="AA77" s="8">
        <v>34.814066530889349</v>
      </c>
    </row>
    <row r="78" spans="1:27" x14ac:dyDescent="0.25">
      <c r="B78" s="54"/>
      <c r="C78" s="6" t="s">
        <v>28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8">
        <v>0</v>
      </c>
    </row>
    <row r="79" spans="1:27" ht="15.75" thickBot="1" x14ac:dyDescent="0.3">
      <c r="B79" s="55"/>
      <c r="C79" s="9" t="s">
        <v>29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1">
        <v>0</v>
      </c>
    </row>
    <row r="80" spans="1:27" ht="15.75" thickTop="1" x14ac:dyDescent="0.25">
      <c r="A80" s="5"/>
      <c r="B80" s="53" t="s">
        <v>60</v>
      </c>
      <c r="C80" s="6" t="s">
        <v>26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8">
        <v>0</v>
      </c>
    </row>
    <row r="81" spans="1:27" x14ac:dyDescent="0.25">
      <c r="B81" s="54"/>
      <c r="C81" s="6" t="s">
        <v>27</v>
      </c>
      <c r="D81" s="7">
        <v>34.53</v>
      </c>
      <c r="E81" s="7">
        <v>29.97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24.02</v>
      </c>
      <c r="L81" s="7">
        <v>30.94</v>
      </c>
      <c r="M81" s="7">
        <v>33.26</v>
      </c>
      <c r="N81" s="7">
        <v>32.754533652203619</v>
      </c>
      <c r="O81" s="7">
        <v>33.049320652173918</v>
      </c>
      <c r="P81" s="7">
        <v>30.156518933605028</v>
      </c>
      <c r="Q81" s="7">
        <v>26.644157608695654</v>
      </c>
      <c r="R81" s="7">
        <v>34.054292749193415</v>
      </c>
      <c r="S81" s="7">
        <v>50.542377313635598</v>
      </c>
      <c r="T81" s="7">
        <v>55.302309782608695</v>
      </c>
      <c r="U81" s="7">
        <v>65.360774456521739</v>
      </c>
      <c r="V81" s="7">
        <v>81.14511508951405</v>
      </c>
      <c r="W81" s="7">
        <v>82.756539045370204</v>
      </c>
      <c r="X81" s="7">
        <v>74.241165457918711</v>
      </c>
      <c r="Y81" s="7">
        <v>55.499030190588634</v>
      </c>
      <c r="Z81" s="7">
        <v>45.858675999325349</v>
      </c>
      <c r="AA81" s="8">
        <v>23.947773685972546</v>
      </c>
    </row>
    <row r="82" spans="1:27" x14ac:dyDescent="0.25">
      <c r="B82" s="54"/>
      <c r="C82" s="6" t="s">
        <v>28</v>
      </c>
      <c r="D82" s="7">
        <v>0</v>
      </c>
      <c r="E82" s="7">
        <v>0</v>
      </c>
      <c r="F82" s="7">
        <v>49.36</v>
      </c>
      <c r="G82" s="7">
        <v>46.01</v>
      </c>
      <c r="H82" s="7">
        <v>44.27</v>
      </c>
      <c r="I82" s="7">
        <v>43.59</v>
      </c>
      <c r="J82" s="7">
        <v>40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8">
        <v>0</v>
      </c>
    </row>
    <row r="83" spans="1:27" ht="15.75" thickBot="1" x14ac:dyDescent="0.3">
      <c r="B83" s="55"/>
      <c r="C83" s="9" t="s">
        <v>29</v>
      </c>
      <c r="D83" s="10">
        <v>0</v>
      </c>
      <c r="E83" s="10">
        <v>0</v>
      </c>
      <c r="F83" s="10">
        <v>148.07</v>
      </c>
      <c r="G83" s="10">
        <v>138.02000000000001</v>
      </c>
      <c r="H83" s="10">
        <v>132.80000000000001</v>
      </c>
      <c r="I83" s="10">
        <v>130.76</v>
      </c>
      <c r="J83" s="10">
        <v>120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1">
        <v>0</v>
      </c>
    </row>
    <row r="84" spans="1:27" ht="15.75" thickTop="1" x14ac:dyDescent="0.25">
      <c r="A84" s="5"/>
      <c r="B84" s="53" t="s">
        <v>61</v>
      </c>
      <c r="C84" s="6" t="s">
        <v>26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7">
        <v>0</v>
      </c>
      <c r="Q84" s="7">
        <v>0</v>
      </c>
      <c r="R84" s="7">
        <v>0</v>
      </c>
      <c r="S84" s="7">
        <v>0</v>
      </c>
      <c r="T84" s="7">
        <v>0</v>
      </c>
      <c r="U84" s="7">
        <v>0</v>
      </c>
      <c r="V84" s="7">
        <v>0</v>
      </c>
      <c r="W84" s="7">
        <v>0</v>
      </c>
      <c r="X84" s="7">
        <v>0</v>
      </c>
      <c r="Y84" s="7">
        <v>0</v>
      </c>
      <c r="Z84" s="7">
        <v>0</v>
      </c>
      <c r="AA84" s="8">
        <v>0</v>
      </c>
    </row>
    <row r="85" spans="1:27" x14ac:dyDescent="0.25">
      <c r="B85" s="54"/>
      <c r="C85" s="6" t="s">
        <v>27</v>
      </c>
      <c r="D85" s="7">
        <v>17.89</v>
      </c>
      <c r="E85" s="7">
        <v>12</v>
      </c>
      <c r="F85" s="7">
        <v>9.56</v>
      </c>
      <c r="G85" s="7">
        <v>12.23</v>
      </c>
      <c r="H85" s="7">
        <v>18.75</v>
      </c>
      <c r="I85" s="7">
        <v>44.66</v>
      </c>
      <c r="J85" s="7">
        <v>51.92</v>
      </c>
      <c r="K85" s="7">
        <v>68.11</v>
      </c>
      <c r="L85" s="7">
        <v>65.88</v>
      </c>
      <c r="M85" s="7">
        <v>56.68</v>
      </c>
      <c r="N85" s="7">
        <v>52.78</v>
      </c>
      <c r="O85" s="7">
        <v>48.95</v>
      </c>
      <c r="P85" s="7">
        <v>44.83</v>
      </c>
      <c r="Q85" s="7">
        <v>44.48</v>
      </c>
      <c r="R85" s="7">
        <v>44.66</v>
      </c>
      <c r="S85" s="7">
        <v>45.86</v>
      </c>
      <c r="T85" s="7">
        <v>49.829999999999991</v>
      </c>
      <c r="U85" s="7">
        <v>55.340321921308124</v>
      </c>
      <c r="V85" s="7">
        <v>59.612731871838115</v>
      </c>
      <c r="W85" s="7">
        <v>56.541244979919675</v>
      </c>
      <c r="X85" s="7">
        <v>45.11</v>
      </c>
      <c r="Y85" s="7">
        <v>37.909999999999997</v>
      </c>
      <c r="Z85" s="7">
        <v>40.275985499915699</v>
      </c>
      <c r="AA85" s="8">
        <v>37.887304143600076</v>
      </c>
    </row>
    <row r="86" spans="1:27" x14ac:dyDescent="0.25">
      <c r="B86" s="54"/>
      <c r="C86" s="6" t="s">
        <v>28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8">
        <v>0</v>
      </c>
    </row>
    <row r="87" spans="1:27" ht="15.75" thickBot="1" x14ac:dyDescent="0.3">
      <c r="B87" s="55"/>
      <c r="C87" s="9" t="s">
        <v>29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1">
        <v>0</v>
      </c>
    </row>
    <row r="88" spans="1:27" ht="15.75" thickTop="1" x14ac:dyDescent="0.25">
      <c r="A88" s="5"/>
      <c r="B88" s="53" t="s">
        <v>62</v>
      </c>
      <c r="C88" s="6" t="s">
        <v>26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  <c r="Q88" s="7">
        <v>0</v>
      </c>
      <c r="R88" s="7">
        <v>0</v>
      </c>
      <c r="S88" s="7">
        <v>193.65454545454543</v>
      </c>
      <c r="T88" s="7">
        <v>203.59266494178524</v>
      </c>
      <c r="U88" s="7">
        <v>227.2217994858612</v>
      </c>
      <c r="V88" s="7">
        <v>250.59</v>
      </c>
      <c r="W88" s="7">
        <v>0</v>
      </c>
      <c r="X88" s="7">
        <v>0</v>
      </c>
      <c r="Y88" s="7">
        <v>0</v>
      </c>
      <c r="Z88" s="7">
        <v>0</v>
      </c>
      <c r="AA88" s="8">
        <v>0</v>
      </c>
    </row>
    <row r="89" spans="1:27" x14ac:dyDescent="0.25">
      <c r="B89" s="54"/>
      <c r="C89" s="6" t="s">
        <v>27</v>
      </c>
      <c r="D89" s="7">
        <v>33.764000000000003</v>
      </c>
      <c r="E89" s="7">
        <v>31.5</v>
      </c>
      <c r="F89" s="7">
        <v>30.619999999999997</v>
      </c>
      <c r="G89" s="7">
        <v>0</v>
      </c>
      <c r="H89" s="7">
        <v>0</v>
      </c>
      <c r="I89" s="7">
        <v>0</v>
      </c>
      <c r="J89" s="7">
        <v>0</v>
      </c>
      <c r="K89" s="7">
        <v>56.695000000000007</v>
      </c>
      <c r="L89" s="7">
        <v>63.48</v>
      </c>
      <c r="M89" s="7">
        <v>55.52</v>
      </c>
      <c r="N89" s="7">
        <v>46.494210526315797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7">
        <v>80.88</v>
      </c>
      <c r="X89" s="7">
        <v>44.59</v>
      </c>
      <c r="Y89" s="7">
        <v>41.54</v>
      </c>
      <c r="Z89" s="7">
        <v>41.545588235294119</v>
      </c>
      <c r="AA89" s="8">
        <v>34.724421182265999</v>
      </c>
    </row>
    <row r="90" spans="1:27" x14ac:dyDescent="0.25">
      <c r="B90" s="54"/>
      <c r="C90" s="6" t="s">
        <v>28</v>
      </c>
      <c r="D90" s="7">
        <v>0</v>
      </c>
      <c r="E90" s="7">
        <v>0</v>
      </c>
      <c r="F90" s="7">
        <v>0</v>
      </c>
      <c r="G90" s="7">
        <v>50.32</v>
      </c>
      <c r="H90" s="7">
        <v>52.69</v>
      </c>
      <c r="I90" s="7">
        <v>56.39</v>
      </c>
      <c r="J90" s="7">
        <v>80.94</v>
      </c>
      <c r="K90" s="7">
        <v>0</v>
      </c>
      <c r="L90" s="7">
        <v>0</v>
      </c>
      <c r="M90" s="7">
        <v>0</v>
      </c>
      <c r="N90" s="7">
        <v>0</v>
      </c>
      <c r="O90" s="7">
        <v>72.02</v>
      </c>
      <c r="P90" s="7">
        <v>66.319999999999993</v>
      </c>
      <c r="Q90" s="7">
        <v>63.51</v>
      </c>
      <c r="R90" s="7">
        <v>62.54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8">
        <v>0</v>
      </c>
    </row>
    <row r="91" spans="1:27" ht="15.75" thickBot="1" x14ac:dyDescent="0.3">
      <c r="B91" s="55"/>
      <c r="C91" s="9" t="s">
        <v>29</v>
      </c>
      <c r="D91" s="10">
        <v>0</v>
      </c>
      <c r="E91" s="10">
        <v>0</v>
      </c>
      <c r="F91" s="10">
        <v>0</v>
      </c>
      <c r="G91" s="10">
        <v>150.96</v>
      </c>
      <c r="H91" s="10">
        <v>158.06</v>
      </c>
      <c r="I91" s="10">
        <v>169.16</v>
      </c>
      <c r="J91" s="10">
        <v>242.81</v>
      </c>
      <c r="K91" s="10">
        <v>0</v>
      </c>
      <c r="L91" s="10">
        <v>0</v>
      </c>
      <c r="M91" s="10">
        <v>0</v>
      </c>
      <c r="N91" s="10">
        <v>0</v>
      </c>
      <c r="O91" s="10">
        <v>216.05</v>
      </c>
      <c r="P91" s="10">
        <v>198.95</v>
      </c>
      <c r="Q91" s="10">
        <v>190.52</v>
      </c>
      <c r="R91" s="10">
        <v>187.62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1">
        <v>0</v>
      </c>
    </row>
    <row r="92" spans="1:27" ht="15.75" thickTop="1" x14ac:dyDescent="0.25">
      <c r="A92" s="5"/>
      <c r="B92" s="53" t="s">
        <v>63</v>
      </c>
      <c r="C92" s="6" t="s">
        <v>26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305.47428571428571</v>
      </c>
      <c r="M92" s="7">
        <v>297.90899999999999</v>
      </c>
      <c r="N92" s="7">
        <v>278.53371428571427</v>
      </c>
      <c r="O92" s="7">
        <v>259.74</v>
      </c>
      <c r="P92" s="7">
        <v>0</v>
      </c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7">
        <v>320.01499999999999</v>
      </c>
      <c r="W92" s="7">
        <v>307.91500000000008</v>
      </c>
      <c r="X92" s="7">
        <v>275.58499999999992</v>
      </c>
      <c r="Y92" s="7">
        <v>0</v>
      </c>
      <c r="Z92" s="7">
        <v>244.39470588235295</v>
      </c>
      <c r="AA92" s="8">
        <v>192.815</v>
      </c>
    </row>
    <row r="93" spans="1:27" x14ac:dyDescent="0.25">
      <c r="B93" s="54"/>
      <c r="C93" s="6" t="s">
        <v>27</v>
      </c>
      <c r="D93" s="7">
        <v>32.520000000000003</v>
      </c>
      <c r="E93" s="7">
        <v>31.435000000000002</v>
      </c>
      <c r="F93" s="7">
        <v>31.934444444444448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7">
        <v>0</v>
      </c>
      <c r="S93" s="7">
        <v>51.375</v>
      </c>
      <c r="T93" s="7">
        <v>58.654999999999994</v>
      </c>
      <c r="U93" s="7">
        <v>62.424230769230775</v>
      </c>
      <c r="V93" s="7">
        <v>0</v>
      </c>
      <c r="W93" s="7">
        <v>0</v>
      </c>
      <c r="X93" s="7">
        <v>0</v>
      </c>
      <c r="Y93" s="7">
        <v>0</v>
      </c>
      <c r="Z93" s="7">
        <v>0</v>
      </c>
      <c r="AA93" s="8">
        <v>0</v>
      </c>
    </row>
    <row r="94" spans="1:27" x14ac:dyDescent="0.25">
      <c r="B94" s="54"/>
      <c r="C94" s="6" t="s">
        <v>28</v>
      </c>
      <c r="D94" s="7">
        <v>0</v>
      </c>
      <c r="E94" s="7">
        <v>0</v>
      </c>
      <c r="F94" s="7">
        <v>0</v>
      </c>
      <c r="G94" s="7">
        <v>54.82</v>
      </c>
      <c r="H94" s="7">
        <v>57.93</v>
      </c>
      <c r="I94" s="7">
        <v>82.68</v>
      </c>
      <c r="J94" s="7">
        <v>100.79</v>
      </c>
      <c r="K94" s="7">
        <v>106.35</v>
      </c>
      <c r="L94" s="7">
        <v>0</v>
      </c>
      <c r="M94" s="7">
        <v>0</v>
      </c>
      <c r="N94" s="7">
        <v>0</v>
      </c>
      <c r="O94" s="7">
        <v>0</v>
      </c>
      <c r="P94" s="7">
        <v>90.04</v>
      </c>
      <c r="Q94" s="7">
        <v>82.68</v>
      </c>
      <c r="R94" s="7">
        <v>82.49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100.63</v>
      </c>
      <c r="Z94" s="7">
        <v>0</v>
      </c>
      <c r="AA94" s="8">
        <v>0</v>
      </c>
    </row>
    <row r="95" spans="1:27" ht="15.75" thickBot="1" x14ac:dyDescent="0.3">
      <c r="B95" s="55"/>
      <c r="C95" s="9" t="s">
        <v>29</v>
      </c>
      <c r="D95" s="10">
        <v>0</v>
      </c>
      <c r="E95" s="10">
        <v>0</v>
      </c>
      <c r="F95" s="10">
        <v>0</v>
      </c>
      <c r="G95" s="10">
        <v>164.45</v>
      </c>
      <c r="H95" s="10">
        <v>173.79</v>
      </c>
      <c r="I95" s="10">
        <v>248.04</v>
      </c>
      <c r="J95" s="10">
        <v>302.37</v>
      </c>
      <c r="K95" s="10">
        <v>319.05</v>
      </c>
      <c r="L95" s="10">
        <v>0</v>
      </c>
      <c r="M95" s="10">
        <v>0</v>
      </c>
      <c r="N95" s="10">
        <v>0</v>
      </c>
      <c r="O95" s="10">
        <v>0</v>
      </c>
      <c r="P95" s="10">
        <v>270.12</v>
      </c>
      <c r="Q95" s="10">
        <v>248.04</v>
      </c>
      <c r="R95" s="10">
        <v>247.47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301.89</v>
      </c>
      <c r="Z95" s="10">
        <v>0</v>
      </c>
      <c r="AA95" s="11">
        <v>0</v>
      </c>
    </row>
    <row r="96" spans="1:27" ht="15.75" thickTop="1" x14ac:dyDescent="0.25">
      <c r="A96" s="5"/>
      <c r="B96" s="53" t="s">
        <v>64</v>
      </c>
      <c r="C96" s="6" t="s">
        <v>26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233.78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  <c r="S96" s="7">
        <v>0</v>
      </c>
      <c r="T96" s="7">
        <v>0</v>
      </c>
      <c r="U96" s="7">
        <v>0</v>
      </c>
      <c r="V96" s="7">
        <v>0</v>
      </c>
      <c r="W96" s="7">
        <v>0</v>
      </c>
      <c r="X96" s="7">
        <v>404.11999999999995</v>
      </c>
      <c r="Y96" s="7">
        <v>345.83</v>
      </c>
      <c r="Z96" s="7">
        <v>313.62</v>
      </c>
      <c r="AA96" s="8">
        <v>247.72999999999996</v>
      </c>
    </row>
    <row r="97" spans="1:27" x14ac:dyDescent="0.25">
      <c r="B97" s="54"/>
      <c r="C97" s="6" t="s">
        <v>27</v>
      </c>
      <c r="D97" s="7">
        <v>42.035641025641027</v>
      </c>
      <c r="E97" s="7">
        <v>37.262258064516132</v>
      </c>
      <c r="F97" s="7">
        <v>37.176000000000002</v>
      </c>
      <c r="G97" s="7">
        <v>0</v>
      </c>
      <c r="H97" s="7">
        <v>0</v>
      </c>
      <c r="I97" s="7">
        <v>44.43</v>
      </c>
      <c r="J97" s="7">
        <v>0</v>
      </c>
      <c r="K97" s="7">
        <v>57.515000000000001</v>
      </c>
      <c r="L97" s="7">
        <v>53.274999999999999</v>
      </c>
      <c r="M97" s="7">
        <v>47.094999999999999</v>
      </c>
      <c r="N97" s="7">
        <v>41.984999999999999</v>
      </c>
      <c r="O97" s="7">
        <v>39.295000000000002</v>
      </c>
      <c r="P97" s="7">
        <v>38.409999999999997</v>
      </c>
      <c r="Q97" s="7">
        <v>37.665434782608692</v>
      </c>
      <c r="R97" s="7">
        <v>39.024999999999999</v>
      </c>
      <c r="S97" s="7">
        <v>49.555</v>
      </c>
      <c r="T97" s="7">
        <v>61.82</v>
      </c>
      <c r="U97" s="7">
        <v>99.50041465766634</v>
      </c>
      <c r="V97" s="7">
        <v>91.46</v>
      </c>
      <c r="W97" s="7">
        <v>91.81</v>
      </c>
      <c r="X97" s="7">
        <v>0</v>
      </c>
      <c r="Y97" s="7">
        <v>0</v>
      </c>
      <c r="Z97" s="7">
        <v>0</v>
      </c>
      <c r="AA97" s="8">
        <v>0</v>
      </c>
    </row>
    <row r="98" spans="1:27" x14ac:dyDescent="0.25">
      <c r="B98" s="54"/>
      <c r="C98" s="6" t="s">
        <v>28</v>
      </c>
      <c r="D98" s="7">
        <v>0</v>
      </c>
      <c r="E98" s="7">
        <v>0</v>
      </c>
      <c r="F98" s="7">
        <v>0</v>
      </c>
      <c r="G98" s="7">
        <v>61.53</v>
      </c>
      <c r="H98" s="7">
        <v>61.08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8">
        <v>0</v>
      </c>
    </row>
    <row r="99" spans="1:27" ht="15.75" thickBot="1" x14ac:dyDescent="0.3">
      <c r="B99" s="55"/>
      <c r="C99" s="9" t="s">
        <v>29</v>
      </c>
      <c r="D99" s="10">
        <v>0</v>
      </c>
      <c r="E99" s="10">
        <v>0</v>
      </c>
      <c r="F99" s="10">
        <v>0</v>
      </c>
      <c r="G99" s="10">
        <v>184.59</v>
      </c>
      <c r="H99" s="10">
        <v>183.23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1">
        <v>0</v>
      </c>
    </row>
    <row r="100" spans="1:27" ht="15.75" thickTop="1" x14ac:dyDescent="0.25">
      <c r="A100" s="5"/>
      <c r="B100" s="53" t="s">
        <v>65</v>
      </c>
      <c r="C100" s="6" t="s">
        <v>26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228.89</v>
      </c>
      <c r="N100" s="7">
        <v>196.05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7">
        <v>488.32217422606192</v>
      </c>
      <c r="W100" s="7">
        <v>413.89045653229721</v>
      </c>
      <c r="X100" s="7">
        <v>369.56</v>
      </c>
      <c r="Y100" s="7">
        <v>227.74625</v>
      </c>
      <c r="Z100" s="7">
        <v>0</v>
      </c>
      <c r="AA100" s="8">
        <v>247.41</v>
      </c>
    </row>
    <row r="101" spans="1:27" x14ac:dyDescent="0.25">
      <c r="B101" s="54"/>
      <c r="C101" s="6" t="s">
        <v>27</v>
      </c>
      <c r="D101" s="7">
        <v>0</v>
      </c>
      <c r="E101" s="7">
        <v>60.8</v>
      </c>
      <c r="F101" s="7">
        <v>49.684285714285721</v>
      </c>
      <c r="G101" s="7">
        <v>49.493125000000006</v>
      </c>
      <c r="H101" s="7">
        <v>61.254166666666663</v>
      </c>
      <c r="I101" s="7">
        <v>80.89500000000001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49.5</v>
      </c>
      <c r="R101" s="7">
        <v>54.234883720930227</v>
      </c>
      <c r="S101" s="7">
        <v>61.254634146341466</v>
      </c>
      <c r="T101" s="7">
        <v>74.054999999999993</v>
      </c>
      <c r="U101" s="7">
        <v>94.7</v>
      </c>
      <c r="V101" s="7">
        <v>0</v>
      </c>
      <c r="W101" s="7">
        <v>0</v>
      </c>
      <c r="X101" s="7">
        <v>0</v>
      </c>
      <c r="Y101" s="7">
        <v>0</v>
      </c>
      <c r="Z101" s="7">
        <v>63.038709677419348</v>
      </c>
      <c r="AA101" s="8">
        <v>0</v>
      </c>
    </row>
    <row r="102" spans="1:27" x14ac:dyDescent="0.25">
      <c r="B102" s="54"/>
      <c r="C102" s="6" t="s">
        <v>28</v>
      </c>
      <c r="D102" s="7">
        <v>101.91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144.35</v>
      </c>
      <c r="K102" s="7">
        <v>155.21</v>
      </c>
      <c r="L102" s="7">
        <v>119.94</v>
      </c>
      <c r="M102" s="7">
        <v>0</v>
      </c>
      <c r="N102" s="7">
        <v>0</v>
      </c>
      <c r="O102" s="7">
        <v>75.739999999999995</v>
      </c>
      <c r="P102" s="7">
        <v>75.03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8">
        <v>0</v>
      </c>
    </row>
    <row r="103" spans="1:27" ht="15.75" thickBot="1" x14ac:dyDescent="0.3">
      <c r="B103" s="55"/>
      <c r="C103" s="9" t="s">
        <v>29</v>
      </c>
      <c r="D103" s="10">
        <v>305.72000000000003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433.05</v>
      </c>
      <c r="K103" s="10">
        <v>465.62</v>
      </c>
      <c r="L103" s="10">
        <v>359.81</v>
      </c>
      <c r="M103" s="10">
        <v>0</v>
      </c>
      <c r="N103" s="10">
        <v>0</v>
      </c>
      <c r="O103" s="10">
        <v>227.22</v>
      </c>
      <c r="P103" s="10">
        <v>225.09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1">
        <v>0</v>
      </c>
    </row>
    <row r="104" spans="1:27" ht="15.75" thickTop="1" x14ac:dyDescent="0.25">
      <c r="A104" s="5"/>
      <c r="B104" s="53" t="s">
        <v>66</v>
      </c>
      <c r="C104" s="6" t="s">
        <v>26</v>
      </c>
      <c r="D104" s="7">
        <v>233.51</v>
      </c>
      <c r="E104" s="7">
        <v>230.02</v>
      </c>
      <c r="F104" s="7">
        <v>249.72</v>
      </c>
      <c r="G104" s="7">
        <v>0</v>
      </c>
      <c r="H104" s="7">
        <v>0</v>
      </c>
      <c r="I104" s="7">
        <v>0</v>
      </c>
      <c r="J104" s="7">
        <v>324.94</v>
      </c>
      <c r="K104" s="7">
        <v>342.47</v>
      </c>
      <c r="L104" s="7">
        <v>358.21</v>
      </c>
      <c r="M104" s="7">
        <v>347.56210526315789</v>
      </c>
      <c r="N104" s="7">
        <v>0</v>
      </c>
      <c r="O104" s="7">
        <v>0</v>
      </c>
      <c r="P104" s="7">
        <v>0</v>
      </c>
      <c r="Q104" s="7">
        <v>0</v>
      </c>
      <c r="R104" s="7">
        <v>0</v>
      </c>
      <c r="S104" s="7">
        <v>256.59235294117644</v>
      </c>
      <c r="T104" s="7">
        <v>292.59444444444443</v>
      </c>
      <c r="U104" s="7">
        <v>337.86500000000001</v>
      </c>
      <c r="V104" s="7">
        <v>388.69499999999999</v>
      </c>
      <c r="W104" s="7">
        <v>390.892962962963</v>
      </c>
      <c r="X104" s="7">
        <v>361.27499999999992</v>
      </c>
      <c r="Y104" s="7">
        <v>306.53499999999997</v>
      </c>
      <c r="Z104" s="7">
        <v>314.78300000000002</v>
      </c>
      <c r="AA104" s="8">
        <v>275.70047619047619</v>
      </c>
    </row>
    <row r="105" spans="1:27" x14ac:dyDescent="0.25">
      <c r="B105" s="54"/>
      <c r="C105" s="6" t="s">
        <v>27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73.746428571428581</v>
      </c>
      <c r="O105" s="7">
        <v>63.925714285714285</v>
      </c>
      <c r="P105" s="7">
        <v>59.005714285714284</v>
      </c>
      <c r="Q105" s="7">
        <v>53.701944444444443</v>
      </c>
      <c r="R105" s="7">
        <v>53.118529411764705</v>
      </c>
      <c r="S105" s="7">
        <v>0</v>
      </c>
      <c r="T105" s="7">
        <v>0</v>
      </c>
      <c r="U105" s="7">
        <v>0</v>
      </c>
      <c r="V105" s="7">
        <v>0</v>
      </c>
      <c r="W105" s="7">
        <v>0</v>
      </c>
      <c r="X105" s="7">
        <v>0</v>
      </c>
      <c r="Y105" s="7">
        <v>0</v>
      </c>
      <c r="Z105" s="7">
        <v>0</v>
      </c>
      <c r="AA105" s="8">
        <v>0</v>
      </c>
    </row>
    <row r="106" spans="1:27" x14ac:dyDescent="0.25">
      <c r="B106" s="54"/>
      <c r="C106" s="6" t="s">
        <v>28</v>
      </c>
      <c r="D106" s="7">
        <v>0</v>
      </c>
      <c r="E106" s="7">
        <v>0</v>
      </c>
      <c r="F106" s="7">
        <v>0</v>
      </c>
      <c r="G106" s="7">
        <v>100.04</v>
      </c>
      <c r="H106" s="7">
        <v>98.63</v>
      </c>
      <c r="I106" s="7">
        <v>118.59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8">
        <v>0</v>
      </c>
    </row>
    <row r="107" spans="1:27" ht="15.75" thickBot="1" x14ac:dyDescent="0.3">
      <c r="B107" s="55"/>
      <c r="C107" s="9" t="s">
        <v>29</v>
      </c>
      <c r="D107" s="10">
        <v>0</v>
      </c>
      <c r="E107" s="10">
        <v>0</v>
      </c>
      <c r="F107" s="10">
        <v>0</v>
      </c>
      <c r="G107" s="10">
        <v>300.12</v>
      </c>
      <c r="H107" s="10">
        <v>295.88</v>
      </c>
      <c r="I107" s="10">
        <v>355.76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1">
        <v>0</v>
      </c>
    </row>
    <row r="108" spans="1:27" ht="15.75" thickTop="1" x14ac:dyDescent="0.25">
      <c r="A108" s="5"/>
      <c r="B108" s="53" t="s">
        <v>67</v>
      </c>
      <c r="C108" s="6" t="s">
        <v>26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225.88000000000002</v>
      </c>
      <c r="N108" s="7">
        <v>200.29</v>
      </c>
      <c r="O108" s="7">
        <v>188.19</v>
      </c>
      <c r="P108" s="7">
        <v>151.49</v>
      </c>
      <c r="Q108" s="7">
        <v>159.46380885453266</v>
      </c>
      <c r="R108" s="7">
        <v>167.52</v>
      </c>
      <c r="S108" s="7">
        <v>227.30999999999997</v>
      </c>
      <c r="T108" s="7">
        <v>244.74078738705512</v>
      </c>
      <c r="U108" s="7">
        <v>324.33923831827815</v>
      </c>
      <c r="V108" s="7">
        <v>413.64</v>
      </c>
      <c r="W108" s="7">
        <v>413.94000000000005</v>
      </c>
      <c r="X108" s="7">
        <v>319.67071024106133</v>
      </c>
      <c r="Y108" s="7">
        <v>275.14340006321783</v>
      </c>
      <c r="Z108" s="7">
        <v>282.77874848635946</v>
      </c>
      <c r="AA108" s="8">
        <v>260.08</v>
      </c>
    </row>
    <row r="109" spans="1:27" x14ac:dyDescent="0.25">
      <c r="B109" s="54"/>
      <c r="C109" s="6" t="s">
        <v>27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56.81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8">
        <v>0</v>
      </c>
    </row>
    <row r="110" spans="1:27" x14ac:dyDescent="0.25">
      <c r="B110" s="54"/>
      <c r="C110" s="6" t="s">
        <v>28</v>
      </c>
      <c r="D110" s="7">
        <v>97.83</v>
      </c>
      <c r="E110" s="7">
        <v>90.35</v>
      </c>
      <c r="F110" s="7">
        <v>87.22</v>
      </c>
      <c r="G110" s="7">
        <v>86.16</v>
      </c>
      <c r="H110" s="7">
        <v>87.25</v>
      </c>
      <c r="I110" s="7">
        <v>88.55</v>
      </c>
      <c r="J110" s="7">
        <v>93.03</v>
      </c>
      <c r="K110" s="7">
        <v>95.77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8">
        <v>0</v>
      </c>
    </row>
    <row r="111" spans="1:27" ht="15.75" thickBot="1" x14ac:dyDescent="0.3">
      <c r="B111" s="55"/>
      <c r="C111" s="9" t="s">
        <v>29</v>
      </c>
      <c r="D111" s="10">
        <v>293.48</v>
      </c>
      <c r="E111" s="10">
        <v>271.05</v>
      </c>
      <c r="F111" s="10">
        <v>261.66000000000003</v>
      </c>
      <c r="G111" s="10">
        <v>258.47000000000003</v>
      </c>
      <c r="H111" s="10">
        <v>261.75</v>
      </c>
      <c r="I111" s="10">
        <v>265.64999999999998</v>
      </c>
      <c r="J111" s="10">
        <v>279.08</v>
      </c>
      <c r="K111" s="10">
        <v>287.31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1">
        <v>0</v>
      </c>
    </row>
    <row r="112" spans="1:27" ht="15.75" thickTop="1" x14ac:dyDescent="0.25">
      <c r="A112" s="5"/>
      <c r="B112" s="53" t="s">
        <v>68</v>
      </c>
      <c r="C112" s="6" t="s">
        <v>26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370.46</v>
      </c>
      <c r="K112" s="7">
        <v>419.77</v>
      </c>
      <c r="L112" s="7">
        <v>401.57</v>
      </c>
      <c r="M112" s="7">
        <v>0</v>
      </c>
      <c r="N112" s="7">
        <v>0</v>
      </c>
      <c r="O112" s="7">
        <v>0</v>
      </c>
      <c r="P112" s="7">
        <v>338.05</v>
      </c>
      <c r="Q112" s="7">
        <v>338.05</v>
      </c>
      <c r="R112" s="7">
        <v>0</v>
      </c>
      <c r="S112" s="7">
        <v>0</v>
      </c>
      <c r="T112" s="7">
        <v>0</v>
      </c>
      <c r="U112" s="7">
        <v>573.3057520352329</v>
      </c>
      <c r="V112" s="7">
        <v>525</v>
      </c>
      <c r="W112" s="7">
        <v>450</v>
      </c>
      <c r="X112" s="7">
        <v>464.24</v>
      </c>
      <c r="Y112" s="7">
        <v>600</v>
      </c>
      <c r="Z112" s="7">
        <v>369.89290367612836</v>
      </c>
      <c r="AA112" s="8">
        <v>282.17</v>
      </c>
    </row>
    <row r="113" spans="2:27" x14ac:dyDescent="0.25">
      <c r="B113" s="54"/>
      <c r="C113" s="6" t="s">
        <v>27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7">
        <v>0</v>
      </c>
      <c r="W113" s="7">
        <v>0</v>
      </c>
      <c r="X113" s="7">
        <v>0</v>
      </c>
      <c r="Y113" s="7">
        <v>0</v>
      </c>
      <c r="Z113" s="7">
        <v>0</v>
      </c>
      <c r="AA113" s="8">
        <v>0</v>
      </c>
    </row>
    <row r="114" spans="2:27" x14ac:dyDescent="0.25">
      <c r="B114" s="54"/>
      <c r="C114" s="6" t="s">
        <v>28</v>
      </c>
      <c r="D114" s="7">
        <v>91.05</v>
      </c>
      <c r="E114" s="7">
        <v>90.05</v>
      </c>
      <c r="F114" s="7">
        <v>95.02</v>
      </c>
      <c r="G114" s="7">
        <v>91.03</v>
      </c>
      <c r="H114" s="7">
        <v>98.5</v>
      </c>
      <c r="I114" s="7">
        <v>108.5</v>
      </c>
      <c r="J114" s="7">
        <v>0</v>
      </c>
      <c r="K114" s="7">
        <v>0</v>
      </c>
      <c r="L114" s="7">
        <v>0</v>
      </c>
      <c r="M114" s="7">
        <v>135.15</v>
      </c>
      <c r="N114" s="7">
        <v>131.97</v>
      </c>
      <c r="O114" s="7">
        <v>131.96</v>
      </c>
      <c r="P114" s="7">
        <v>0</v>
      </c>
      <c r="Q114" s="7">
        <v>0</v>
      </c>
      <c r="R114" s="7">
        <v>118.9</v>
      </c>
      <c r="S114" s="7">
        <v>137.4</v>
      </c>
      <c r="T114" s="7">
        <v>140.26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8">
        <v>0</v>
      </c>
    </row>
    <row r="115" spans="2:27" ht="15.75" thickBot="1" x14ac:dyDescent="0.3">
      <c r="B115" s="55"/>
      <c r="C115" s="9" t="s">
        <v>29</v>
      </c>
      <c r="D115" s="10">
        <v>273.14</v>
      </c>
      <c r="E115" s="10">
        <v>270.14</v>
      </c>
      <c r="F115" s="10">
        <v>285.06</v>
      </c>
      <c r="G115" s="10">
        <v>273.08999999999997</v>
      </c>
      <c r="H115" s="10">
        <v>295.5</v>
      </c>
      <c r="I115" s="10">
        <v>325.5</v>
      </c>
      <c r="J115" s="10">
        <v>0</v>
      </c>
      <c r="K115" s="10">
        <v>0</v>
      </c>
      <c r="L115" s="10">
        <v>0</v>
      </c>
      <c r="M115" s="10">
        <v>405.44</v>
      </c>
      <c r="N115" s="10">
        <v>395.91</v>
      </c>
      <c r="O115" s="10">
        <v>395.87</v>
      </c>
      <c r="P115" s="10">
        <v>0</v>
      </c>
      <c r="Q115" s="10">
        <v>0</v>
      </c>
      <c r="R115" s="10">
        <v>356.7</v>
      </c>
      <c r="S115" s="10">
        <v>412.19</v>
      </c>
      <c r="T115" s="10">
        <v>420.77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1">
        <v>0</v>
      </c>
    </row>
    <row r="116" spans="2:27" ht="15.75" thickTop="1" x14ac:dyDescent="0.25"/>
    <row r="128" spans="2:27" x14ac:dyDescent="0.25">
      <c r="C128" s="12"/>
    </row>
    <row r="137" spans="26:26" x14ac:dyDescent="0.25">
      <c r="Z137"/>
    </row>
  </sheetData>
  <mergeCells count="31">
    <mergeCell ref="B112:B115"/>
    <mergeCell ref="B88:B91"/>
    <mergeCell ref="B92:B95"/>
    <mergeCell ref="B96:B99"/>
    <mergeCell ref="B100:B103"/>
    <mergeCell ref="B104:B107"/>
    <mergeCell ref="B108:B111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BF297-E894-413F-9665-67C7894559C0}">
  <sheetPr codeName="Sheet16"/>
  <dimension ref="A1:G128"/>
  <sheetViews>
    <sheetView workbookViewId="0">
      <selection activeCell="J28" sqref="J28"/>
    </sheetView>
  </sheetViews>
  <sheetFormatPr defaultRowHeight="15" x14ac:dyDescent="0.25"/>
  <cols>
    <col min="1" max="1" width="16.140625" style="1" customWidth="1"/>
    <col min="2" max="2" width="9.5703125" style="1" customWidth="1"/>
    <col min="3" max="3" width="11.28515625" style="1" customWidth="1"/>
    <col min="4" max="4" width="17.28515625" style="1" customWidth="1"/>
    <col min="5" max="16384" width="9.140625" style="1"/>
  </cols>
  <sheetData>
    <row r="1" spans="1:5" ht="35.25" customHeight="1" thickBot="1" x14ac:dyDescent="0.3">
      <c r="A1" s="13" t="s">
        <v>30</v>
      </c>
      <c r="B1" s="14" t="s">
        <v>31</v>
      </c>
      <c r="C1" s="14" t="s">
        <v>32</v>
      </c>
      <c r="D1" s="15" t="s">
        <v>33</v>
      </c>
      <c r="E1"/>
    </row>
    <row r="2" spans="1:5" ht="15" customHeight="1" thickTop="1" thickBot="1" x14ac:dyDescent="0.3">
      <c r="A2" s="16" t="str">
        <f>'Angazirana aFRR energija'!B4</f>
        <v>01.02.2022</v>
      </c>
      <c r="B2" s="17" t="s">
        <v>34</v>
      </c>
      <c r="C2" s="17">
        <v>1</v>
      </c>
      <c r="D2" s="18">
        <v>61.695</v>
      </c>
    </row>
    <row r="3" spans="1:5" ht="15" customHeight="1" thickTop="1" thickBot="1" x14ac:dyDescent="0.3">
      <c r="A3" s="16" t="str">
        <f>'Angazirana aFRR energija'!B5</f>
        <v>02.02.2022</v>
      </c>
      <c r="B3" s="17" t="s">
        <v>34</v>
      </c>
      <c r="C3" s="17">
        <v>1</v>
      </c>
      <c r="D3" s="18">
        <v>61.695</v>
      </c>
    </row>
    <row r="4" spans="1:5" ht="15.75" customHeight="1" thickTop="1" thickBot="1" x14ac:dyDescent="0.3">
      <c r="A4" s="16" t="str">
        <f>'Angazirana aFRR energija'!B6</f>
        <v>03.02.2022</v>
      </c>
      <c r="B4" s="17" t="s">
        <v>34</v>
      </c>
      <c r="C4" s="17">
        <v>1</v>
      </c>
      <c r="D4" s="18">
        <v>61.695</v>
      </c>
    </row>
    <row r="5" spans="1:5" ht="15" customHeight="1" thickTop="1" thickBot="1" x14ac:dyDescent="0.3">
      <c r="A5" s="16" t="str">
        <f>'Angazirana aFRR energija'!B7</f>
        <v>04.02.2022</v>
      </c>
      <c r="B5" s="17" t="s">
        <v>34</v>
      </c>
      <c r="C5" s="17">
        <v>1</v>
      </c>
      <c r="D5" s="18">
        <v>61.695</v>
      </c>
    </row>
    <row r="6" spans="1:5" ht="15" customHeight="1" thickTop="1" thickBot="1" x14ac:dyDescent="0.3">
      <c r="A6" s="16" t="str">
        <f>'Angazirana aFRR energija'!B8</f>
        <v>05.02.2022</v>
      </c>
      <c r="B6" s="17" t="s">
        <v>34</v>
      </c>
      <c r="C6" s="17">
        <v>1</v>
      </c>
      <c r="D6" s="18">
        <v>61.695</v>
      </c>
    </row>
    <row r="7" spans="1:5" ht="15" customHeight="1" thickTop="1" thickBot="1" x14ac:dyDescent="0.3">
      <c r="A7" s="16" t="str">
        <f>'Angazirana aFRR energija'!B9</f>
        <v>06.02.2022</v>
      </c>
      <c r="B7" s="17" t="s">
        <v>34</v>
      </c>
      <c r="C7" s="17">
        <v>1</v>
      </c>
      <c r="D7" s="18">
        <v>61.695</v>
      </c>
    </row>
    <row r="8" spans="1:5" ht="15.75" customHeight="1" thickTop="1" thickBot="1" x14ac:dyDescent="0.3">
      <c r="A8" s="16" t="str">
        <f>'Angazirana aFRR energija'!B10</f>
        <v>07.02.2022</v>
      </c>
      <c r="B8" s="17" t="s">
        <v>34</v>
      </c>
      <c r="C8" s="17">
        <v>1</v>
      </c>
      <c r="D8" s="18">
        <v>61.695</v>
      </c>
    </row>
    <row r="9" spans="1:5" ht="15" customHeight="1" thickTop="1" thickBot="1" x14ac:dyDescent="0.3">
      <c r="A9" s="16" t="str">
        <f>'Angazirana aFRR energija'!B11</f>
        <v>08.02.2022</v>
      </c>
      <c r="B9" s="17" t="s">
        <v>34</v>
      </c>
      <c r="C9" s="17">
        <v>1</v>
      </c>
      <c r="D9" s="18">
        <v>61.695</v>
      </c>
    </row>
    <row r="10" spans="1:5" ht="15" customHeight="1" thickTop="1" thickBot="1" x14ac:dyDescent="0.3">
      <c r="A10" s="16" t="str">
        <f>'Angazirana aFRR energija'!B12</f>
        <v>09.02.2022</v>
      </c>
      <c r="B10" s="17" t="s">
        <v>34</v>
      </c>
      <c r="C10" s="17">
        <v>1</v>
      </c>
      <c r="D10" s="18">
        <v>61.695</v>
      </c>
    </row>
    <row r="11" spans="1:5" ht="15" customHeight="1" thickTop="1" thickBot="1" x14ac:dyDescent="0.3">
      <c r="A11" s="16" t="str">
        <f>'Angazirana aFRR energija'!B13</f>
        <v>10.02.2022</v>
      </c>
      <c r="B11" s="17" t="s">
        <v>34</v>
      </c>
      <c r="C11" s="17">
        <v>1</v>
      </c>
      <c r="D11" s="18">
        <v>61.695</v>
      </c>
    </row>
    <row r="12" spans="1:5" ht="15.75" customHeight="1" thickTop="1" thickBot="1" x14ac:dyDescent="0.3">
      <c r="A12" s="16" t="str">
        <f>'Angazirana aFRR energija'!B14</f>
        <v>11.02.2022</v>
      </c>
      <c r="B12" s="17" t="s">
        <v>34</v>
      </c>
      <c r="C12" s="17">
        <v>1</v>
      </c>
      <c r="D12" s="18">
        <v>61.696300000000001</v>
      </c>
    </row>
    <row r="13" spans="1:5" ht="15" customHeight="1" thickTop="1" thickBot="1" x14ac:dyDescent="0.3">
      <c r="A13" s="16" t="str">
        <f>'Angazirana aFRR energija'!B15</f>
        <v>12.02.2022</v>
      </c>
      <c r="B13" s="17" t="s">
        <v>34</v>
      </c>
      <c r="C13" s="17">
        <v>1</v>
      </c>
      <c r="D13" s="18">
        <v>61.697299999999998</v>
      </c>
    </row>
    <row r="14" spans="1:5" ht="15" customHeight="1" thickTop="1" thickBot="1" x14ac:dyDescent="0.3">
      <c r="A14" s="16" t="str">
        <f>'Angazirana aFRR energija'!B16</f>
        <v>13.02.2022</v>
      </c>
      <c r="B14" s="17" t="s">
        <v>34</v>
      </c>
      <c r="C14" s="17">
        <v>1</v>
      </c>
      <c r="D14" s="18">
        <v>61.697299999999998</v>
      </c>
    </row>
    <row r="15" spans="1:5" ht="15" customHeight="1" thickTop="1" thickBot="1" x14ac:dyDescent="0.3">
      <c r="A15" s="16" t="str">
        <f>'Angazirana aFRR energija'!B17</f>
        <v>14.02.2022</v>
      </c>
      <c r="B15" s="17" t="s">
        <v>34</v>
      </c>
      <c r="C15" s="17">
        <v>1</v>
      </c>
      <c r="D15" s="18">
        <v>61.697299999999998</v>
      </c>
    </row>
    <row r="16" spans="1:5" ht="15.75" customHeight="1" thickTop="1" thickBot="1" x14ac:dyDescent="0.3">
      <c r="A16" s="16" t="str">
        <f>'Angazirana aFRR energija'!B18</f>
        <v>15.02.2022</v>
      </c>
      <c r="B16" s="17" t="s">
        <v>34</v>
      </c>
      <c r="C16" s="17">
        <v>1</v>
      </c>
      <c r="D16" s="18">
        <v>61.695</v>
      </c>
    </row>
    <row r="17" spans="1:7" ht="15" customHeight="1" thickTop="1" thickBot="1" x14ac:dyDescent="0.3">
      <c r="A17" s="16" t="str">
        <f>'Angazirana aFRR energija'!B19</f>
        <v>16.02.2022</v>
      </c>
      <c r="B17" s="17" t="s">
        <v>34</v>
      </c>
      <c r="C17" s="17">
        <v>1</v>
      </c>
      <c r="D17" s="18">
        <v>61.695</v>
      </c>
    </row>
    <row r="18" spans="1:7" ht="15" customHeight="1" thickTop="1" thickBot="1" x14ac:dyDescent="0.3">
      <c r="A18" s="16" t="str">
        <f>'Angazirana aFRR energija'!B20</f>
        <v>17.02.2022</v>
      </c>
      <c r="B18" s="17" t="s">
        <v>34</v>
      </c>
      <c r="C18" s="17">
        <v>1</v>
      </c>
      <c r="D18" s="18">
        <v>61.695</v>
      </c>
    </row>
    <row r="19" spans="1:7" ht="15" customHeight="1" thickTop="1" thickBot="1" x14ac:dyDescent="0.3">
      <c r="A19" s="16" t="str">
        <f>'Angazirana aFRR energija'!B21</f>
        <v>18.02.2022</v>
      </c>
      <c r="B19" s="17" t="s">
        <v>34</v>
      </c>
      <c r="C19" s="17">
        <v>1</v>
      </c>
      <c r="D19" s="18">
        <v>61.695</v>
      </c>
    </row>
    <row r="20" spans="1:7" ht="15.75" customHeight="1" thickTop="1" thickBot="1" x14ac:dyDescent="0.3">
      <c r="A20" s="16" t="str">
        <f>'Angazirana aFRR energija'!B22</f>
        <v>19.02.2022</v>
      </c>
      <c r="B20" s="17" t="s">
        <v>34</v>
      </c>
      <c r="C20" s="17">
        <v>1</v>
      </c>
      <c r="D20" s="18">
        <v>61.695</v>
      </c>
    </row>
    <row r="21" spans="1:7" ht="15" customHeight="1" thickTop="1" thickBot="1" x14ac:dyDescent="0.3">
      <c r="A21" s="16" t="str">
        <f>'Angazirana aFRR energija'!B23</f>
        <v>20.02.2022</v>
      </c>
      <c r="B21" s="17" t="s">
        <v>34</v>
      </c>
      <c r="C21" s="17">
        <v>1</v>
      </c>
      <c r="D21" s="18">
        <v>61.695</v>
      </c>
    </row>
    <row r="22" spans="1:7" ht="15.75" customHeight="1" thickTop="1" thickBot="1" x14ac:dyDescent="0.3">
      <c r="A22" s="16" t="str">
        <f>'Angazirana aFRR energija'!B24</f>
        <v>21.02.2022</v>
      </c>
      <c r="B22" s="17" t="s">
        <v>34</v>
      </c>
      <c r="C22" s="17">
        <v>1</v>
      </c>
      <c r="D22" s="18">
        <v>61.695</v>
      </c>
    </row>
    <row r="23" spans="1:7" ht="15" customHeight="1" thickTop="1" thickBot="1" x14ac:dyDescent="0.3">
      <c r="A23" s="16" t="str">
        <f>'Angazirana aFRR energija'!B25</f>
        <v>22.02.2022</v>
      </c>
      <c r="B23" s="17" t="s">
        <v>34</v>
      </c>
      <c r="C23" s="17">
        <v>1</v>
      </c>
      <c r="D23" s="18">
        <v>61.695</v>
      </c>
    </row>
    <row r="24" spans="1:7" ht="15.75" customHeight="1" thickTop="1" thickBot="1" x14ac:dyDescent="0.3">
      <c r="A24" s="16" t="str">
        <f>'Angazirana aFRR energija'!B26</f>
        <v>23.02.2022</v>
      </c>
      <c r="B24" s="17" t="s">
        <v>34</v>
      </c>
      <c r="C24" s="17">
        <v>1</v>
      </c>
      <c r="D24" s="18">
        <v>61.695</v>
      </c>
    </row>
    <row r="25" spans="1:7" ht="15" customHeight="1" thickTop="1" thickBot="1" x14ac:dyDescent="0.3">
      <c r="A25" s="16" t="str">
        <f>'Angazirana aFRR energija'!B27</f>
        <v>24.02.2022</v>
      </c>
      <c r="B25" s="17" t="s">
        <v>34</v>
      </c>
      <c r="C25" s="17">
        <v>1</v>
      </c>
      <c r="D25" s="18">
        <v>61.694800000000001</v>
      </c>
    </row>
    <row r="26" spans="1:7" ht="15" customHeight="1" thickTop="1" thickBot="1" x14ac:dyDescent="0.3">
      <c r="A26" s="16" t="str">
        <f>'Angazirana aFRR energija'!B28</f>
        <v>25.02.2022</v>
      </c>
      <c r="B26" s="17" t="s">
        <v>34</v>
      </c>
      <c r="C26" s="17">
        <v>1</v>
      </c>
      <c r="D26" s="18">
        <v>61.695</v>
      </c>
    </row>
    <row r="27" spans="1:7" ht="16.5" customHeight="1" thickTop="1" thickBot="1" x14ac:dyDescent="0.3">
      <c r="A27" s="16" t="str">
        <f>'Angazirana aFRR energija'!B29</f>
        <v>26.02.2022</v>
      </c>
      <c r="B27" s="17" t="s">
        <v>34</v>
      </c>
      <c r="C27" s="17">
        <v>1</v>
      </c>
      <c r="D27" s="18">
        <v>61.695</v>
      </c>
    </row>
    <row r="28" spans="1:7" ht="17.25" thickTop="1" thickBot="1" x14ac:dyDescent="0.3">
      <c r="A28" s="16" t="str">
        <f>'Angazirana aFRR energija'!B30</f>
        <v>27.02.2022</v>
      </c>
      <c r="B28" s="17" t="s">
        <v>34</v>
      </c>
      <c r="C28" s="17">
        <v>1</v>
      </c>
      <c r="D28" s="18">
        <v>61.695</v>
      </c>
    </row>
    <row r="29" spans="1:7" ht="16.5" thickTop="1" x14ac:dyDescent="0.25">
      <c r="A29" s="76" t="str">
        <f>'Angazirana aFRR energija'!B31</f>
        <v>28.02.2022</v>
      </c>
      <c r="B29" s="77" t="s">
        <v>34</v>
      </c>
      <c r="C29" s="77">
        <v>1</v>
      </c>
      <c r="D29" s="78">
        <v>61.695</v>
      </c>
    </row>
    <row r="32" spans="1:7" x14ac:dyDescent="0.25">
      <c r="G32" s="1" t="s">
        <v>35</v>
      </c>
    </row>
    <row r="128" spans="5:5" x14ac:dyDescent="0.25">
      <c r="E128" s="19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ED269-CFA5-4809-BE0E-AADB17857CD2}">
  <sheetPr codeName="Sheet19">
    <pageSetUpPr fitToPage="1"/>
  </sheetPr>
  <dimension ref="B2:AA116"/>
  <sheetViews>
    <sheetView topLeftCell="A85" zoomScale="70" zoomScaleNormal="70" workbookViewId="0">
      <selection activeCell="G124" sqref="G124"/>
    </sheetView>
  </sheetViews>
  <sheetFormatPr defaultColWidth="8.85546875" defaultRowHeight="15" x14ac:dyDescent="0.25"/>
  <cols>
    <col min="1" max="1" width="8.85546875" style="1"/>
    <col min="2" max="2" width="15.140625" style="1" bestFit="1" customWidth="1"/>
    <col min="3" max="3" width="23.5703125" style="1" customWidth="1"/>
    <col min="4" max="26" width="14.85546875" style="1" bestFit="1" customWidth="1"/>
    <col min="27" max="27" width="13.140625" style="1" customWidth="1"/>
    <col min="28" max="16384" width="8.85546875" style="1"/>
  </cols>
  <sheetData>
    <row r="2" spans="2:27" ht="30.75" customHeight="1" thickBot="1" x14ac:dyDescent="0.3">
      <c r="B2" s="56" t="s">
        <v>0</v>
      </c>
      <c r="C2" s="58" t="s">
        <v>1</v>
      </c>
      <c r="D2" s="60" t="s">
        <v>72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2"/>
    </row>
    <row r="3" spans="2:27" ht="25.5" customHeight="1" thickTop="1" thickBot="1" x14ac:dyDescent="0.3">
      <c r="B3" s="57"/>
      <c r="C3" s="59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20" t="s">
        <v>25</v>
      </c>
    </row>
    <row r="4" spans="2:27" ht="15.75" thickTop="1" x14ac:dyDescent="0.25">
      <c r="B4" s="53" t="str">
        <f>'Cena na poramnuvanje'!B4:B7</f>
        <v>01.02.2022</v>
      </c>
      <c r="C4" s="6" t="s">
        <v>26</v>
      </c>
      <c r="D4" s="21">
        <f>'Cena na poramnuvanje'!D4*'Sreden kurs'!$D$2</f>
        <v>14085.195797368418</v>
      </c>
      <c r="E4" s="21">
        <f>'Cena na poramnuvanje'!E4*'Sreden kurs'!$D$2</f>
        <v>0</v>
      </c>
      <c r="F4" s="21">
        <f>'Cena na poramnuvanje'!F4*'Sreden kurs'!$D$2</f>
        <v>0</v>
      </c>
      <c r="G4" s="21">
        <f>'Cena na poramnuvanje'!G4*'Sreden kurs'!$D$2</f>
        <v>0</v>
      </c>
      <c r="H4" s="21">
        <f>'Cena na poramnuvanje'!H4*'Sreden kurs'!$D$2</f>
        <v>0</v>
      </c>
      <c r="I4" s="21">
        <f>'Cena na poramnuvanje'!I4*'Sreden kurs'!$D$2</f>
        <v>0</v>
      </c>
      <c r="J4" s="21">
        <f>'Cena na poramnuvanje'!J4*'Sreden kurs'!$D$2</f>
        <v>0</v>
      </c>
      <c r="K4" s="21">
        <f>'Cena na poramnuvanje'!K4*'Sreden kurs'!$D$2</f>
        <v>0</v>
      </c>
      <c r="L4" s="21">
        <f>'Cena na poramnuvanje'!L4*'Sreden kurs'!$D$2</f>
        <v>19807.858395000003</v>
      </c>
      <c r="M4" s="21">
        <f>'Cena na poramnuvanje'!M4*'Sreden kurs'!$D$2</f>
        <v>19429.55661764706</v>
      </c>
      <c r="N4" s="21">
        <f>'Cena na poramnuvanje'!N4*'Sreden kurs'!$D$2</f>
        <v>18998.428872582841</v>
      </c>
      <c r="O4" s="21">
        <f>'Cena na poramnuvanje'!O4*'Sreden kurs'!$D$2</f>
        <v>17134.61847471384</v>
      </c>
      <c r="P4" s="21">
        <f>'Cena na poramnuvanje'!P4*'Sreden kurs'!$D$2</f>
        <v>16187.225625000001</v>
      </c>
      <c r="Q4" s="21">
        <f>'Cena na poramnuvanje'!Q4*'Sreden kurs'!$D$2</f>
        <v>17646.929324999997</v>
      </c>
      <c r="R4" s="21">
        <f>'Cena na poramnuvanje'!R4*'Sreden kurs'!$D$2</f>
        <v>17865.636022727274</v>
      </c>
      <c r="S4" s="21">
        <f>'Cena na poramnuvanje'!S4*'Sreden kurs'!$D$2</f>
        <v>18854.991220653788</v>
      </c>
      <c r="T4" s="21">
        <f>'Cena na poramnuvanje'!T4*'Sreden kurs'!$D$2</f>
        <v>19637.058340058946</v>
      </c>
      <c r="U4" s="21">
        <f>'Cena na poramnuvanje'!U4*'Sreden kurs'!$D$2</f>
        <v>21161.794173633676</v>
      </c>
      <c r="V4" s="21">
        <f>'Cena na poramnuvanje'!V4*'Sreden kurs'!$D$2</f>
        <v>20950.735134374998</v>
      </c>
      <c r="W4" s="21">
        <f>'Cena na poramnuvanje'!W4*'Sreden kurs'!$D$2</f>
        <v>21670.377425062037</v>
      </c>
      <c r="X4" s="21">
        <f>'Cena na poramnuvanje'!X4*'Sreden kurs'!$D$2</f>
        <v>20324.431245923457</v>
      </c>
      <c r="Y4" s="21">
        <f>'Cena na poramnuvanje'!Y4*'Sreden kurs'!$D$2</f>
        <v>18670.235169701729</v>
      </c>
      <c r="Z4" s="21">
        <f>'Cena na poramnuvanje'!Z4*'Sreden kurs'!$D$2</f>
        <v>18920.053107692307</v>
      </c>
      <c r="AA4" s="22">
        <f>'Cena na poramnuvanje'!AA4*'Sreden kurs'!$D$2</f>
        <v>16309.441282054453</v>
      </c>
    </row>
    <row r="5" spans="2:27" x14ac:dyDescent="0.25">
      <c r="B5" s="54"/>
      <c r="C5" s="6" t="s">
        <v>27</v>
      </c>
      <c r="D5" s="21">
        <f>'Cena na poramnuvanje'!D5*'Sreden kurs'!$D$2</f>
        <v>0</v>
      </c>
      <c r="E5" s="21">
        <f>'Cena na poramnuvanje'!E5*'Sreden kurs'!$D$2</f>
        <v>0</v>
      </c>
      <c r="F5" s="21">
        <f>'Cena na poramnuvanje'!F5*'Sreden kurs'!$D$2</f>
        <v>0</v>
      </c>
      <c r="G5" s="21">
        <f>'Cena na poramnuvanje'!G5*'Sreden kurs'!$D$2</f>
        <v>0</v>
      </c>
      <c r="H5" s="21">
        <f>'Cena na poramnuvanje'!H5*'Sreden kurs'!$D$2</f>
        <v>0</v>
      </c>
      <c r="I5" s="21">
        <f>'Cena na poramnuvanje'!I5*'Sreden kurs'!$D$2</f>
        <v>0</v>
      </c>
      <c r="J5" s="21">
        <f>'Cena na poramnuvanje'!J5*'Sreden kurs'!$D$2</f>
        <v>4072.8468374999993</v>
      </c>
      <c r="K5" s="21">
        <f>'Cena na poramnuvanje'!K5*'Sreden kurs'!$D$2</f>
        <v>4492.2976961538461</v>
      </c>
      <c r="L5" s="21">
        <f>'Cena na poramnuvanje'!L5*'Sreden kurs'!$D$2</f>
        <v>0</v>
      </c>
      <c r="M5" s="21">
        <f>'Cena na poramnuvanje'!M5*'Sreden kurs'!$D$2</f>
        <v>0</v>
      </c>
      <c r="N5" s="21">
        <f>'Cena na poramnuvanje'!N5*'Sreden kurs'!$D$2</f>
        <v>0</v>
      </c>
      <c r="O5" s="21">
        <f>'Cena na poramnuvanje'!O5*'Sreden kurs'!$D$2</f>
        <v>0</v>
      </c>
      <c r="P5" s="21">
        <f>'Cena na poramnuvanje'!P5*'Sreden kurs'!$D$2</f>
        <v>0</v>
      </c>
      <c r="Q5" s="21">
        <f>'Cena na poramnuvanje'!Q5*'Sreden kurs'!$D$2</f>
        <v>0</v>
      </c>
      <c r="R5" s="21">
        <f>'Cena na poramnuvanje'!R5*'Sreden kurs'!$D$2</f>
        <v>0</v>
      </c>
      <c r="S5" s="21">
        <f>'Cena na poramnuvanje'!S5*'Sreden kurs'!$D$2</f>
        <v>0</v>
      </c>
      <c r="T5" s="21">
        <f>'Cena na poramnuvanje'!T5*'Sreden kurs'!$D$2</f>
        <v>0</v>
      </c>
      <c r="U5" s="21">
        <f>'Cena na poramnuvanje'!U5*'Sreden kurs'!$D$2</f>
        <v>0</v>
      </c>
      <c r="V5" s="21">
        <f>'Cena na poramnuvanje'!V5*'Sreden kurs'!$D$2</f>
        <v>0</v>
      </c>
      <c r="W5" s="21">
        <f>'Cena na poramnuvanje'!W5*'Sreden kurs'!$D$2</f>
        <v>0</v>
      </c>
      <c r="X5" s="21">
        <f>'Cena na poramnuvanje'!X5*'Sreden kurs'!$D$2</f>
        <v>0</v>
      </c>
      <c r="Y5" s="21">
        <f>'Cena na poramnuvanje'!Y5*'Sreden kurs'!$D$2</f>
        <v>0</v>
      </c>
      <c r="Z5" s="21">
        <f>'Cena na poramnuvanje'!Z5*'Sreden kurs'!$D$2</f>
        <v>0</v>
      </c>
      <c r="AA5" s="22">
        <f>'Cena na poramnuvanje'!AA5*'Sreden kurs'!$D$2</f>
        <v>0</v>
      </c>
    </row>
    <row r="6" spans="2:27" x14ac:dyDescent="0.25">
      <c r="B6" s="54"/>
      <c r="C6" s="6" t="s">
        <v>28</v>
      </c>
      <c r="D6" s="21">
        <f>'Cena na poramnuvanje'!D6*'Sreden kurs'!$D$2</f>
        <v>0</v>
      </c>
      <c r="E6" s="21">
        <f>'Cena na poramnuvanje'!E6*'Sreden kurs'!$D$2</f>
        <v>5143.5121500000005</v>
      </c>
      <c r="F6" s="21">
        <f>'Cena na poramnuvanje'!F6*'Sreden kurs'!$D$2</f>
        <v>5367.4650000000001</v>
      </c>
      <c r="G6" s="21">
        <f>'Cena na poramnuvanje'!G6*'Sreden kurs'!$D$2</f>
        <v>5368.6988999999994</v>
      </c>
      <c r="H6" s="21">
        <f>'Cena na poramnuvanje'!H6*'Sreden kurs'!$D$2</f>
        <v>5213.2275</v>
      </c>
      <c r="I6" s="21">
        <f>'Cena na poramnuvanje'!I6*'Sreden kurs'!$D$2</f>
        <v>5602.5229500000005</v>
      </c>
      <c r="J6" s="21">
        <f>'Cena na poramnuvanje'!J6*'Sreden kurs'!$D$2</f>
        <v>0</v>
      </c>
      <c r="K6" s="21">
        <f>'Cena na poramnuvanje'!K6*'Sreden kurs'!$D$2</f>
        <v>0</v>
      </c>
      <c r="L6" s="21">
        <f>'Cena na poramnuvanje'!L6*'Sreden kurs'!$D$2</f>
        <v>0</v>
      </c>
      <c r="M6" s="21">
        <f>'Cena na poramnuvanje'!M6*'Sreden kurs'!$D$2</f>
        <v>0</v>
      </c>
      <c r="N6" s="21">
        <f>'Cena na poramnuvanje'!N6*'Sreden kurs'!$D$2</f>
        <v>0</v>
      </c>
      <c r="O6" s="21">
        <f>'Cena na poramnuvanje'!O6*'Sreden kurs'!$D$2</f>
        <v>0</v>
      </c>
      <c r="P6" s="21">
        <f>'Cena na poramnuvanje'!P6*'Sreden kurs'!$D$2</f>
        <v>0</v>
      </c>
      <c r="Q6" s="21">
        <f>'Cena na poramnuvanje'!Q6*'Sreden kurs'!$D$2</f>
        <v>0</v>
      </c>
      <c r="R6" s="21">
        <f>'Cena na poramnuvanje'!R6*'Sreden kurs'!$D$2</f>
        <v>0</v>
      </c>
      <c r="S6" s="21">
        <f>'Cena na poramnuvanje'!S6*'Sreden kurs'!$D$2</f>
        <v>0</v>
      </c>
      <c r="T6" s="21">
        <f>'Cena na poramnuvanje'!T6*'Sreden kurs'!$D$2</f>
        <v>0</v>
      </c>
      <c r="U6" s="21">
        <f>'Cena na poramnuvanje'!U6*'Sreden kurs'!$D$2</f>
        <v>0</v>
      </c>
      <c r="V6" s="21">
        <f>'Cena na poramnuvanje'!V6*'Sreden kurs'!$D$2</f>
        <v>0</v>
      </c>
      <c r="W6" s="21">
        <f>'Cena na poramnuvanje'!W6*'Sreden kurs'!$D$2</f>
        <v>0</v>
      </c>
      <c r="X6" s="21">
        <f>'Cena na poramnuvanje'!X6*'Sreden kurs'!$D$2</f>
        <v>0</v>
      </c>
      <c r="Y6" s="21">
        <f>'Cena na poramnuvanje'!Y6*'Sreden kurs'!$D$2</f>
        <v>0</v>
      </c>
      <c r="Z6" s="21">
        <f>'Cena na poramnuvanje'!Z6*'Sreden kurs'!$D$2</f>
        <v>0</v>
      </c>
      <c r="AA6" s="22">
        <f>'Cena na poramnuvanje'!AA6*'Sreden kurs'!$D$2</f>
        <v>0</v>
      </c>
    </row>
    <row r="7" spans="2:27" ht="15.75" thickBot="1" x14ac:dyDescent="0.3">
      <c r="B7" s="55"/>
      <c r="C7" s="9" t="s">
        <v>29</v>
      </c>
      <c r="D7" s="23">
        <f>'Cena na poramnuvanje'!D7*'Sreden kurs'!$D$2</f>
        <v>0</v>
      </c>
      <c r="E7" s="23">
        <f>'Cena na poramnuvanje'!E7*'Sreden kurs'!$D$2</f>
        <v>15429.9195</v>
      </c>
      <c r="F7" s="23">
        <f>'Cena na poramnuvanje'!F7*'Sreden kurs'!$D$2</f>
        <v>16102.395</v>
      </c>
      <c r="G7" s="23">
        <f>'Cena na poramnuvanje'!G7*'Sreden kurs'!$D$2</f>
        <v>16106.0967</v>
      </c>
      <c r="H7" s="23">
        <f>'Cena na poramnuvanje'!H7*'Sreden kurs'!$D$2</f>
        <v>15639.682500000001</v>
      </c>
      <c r="I7" s="23">
        <f>'Cena na poramnuvanje'!I7*'Sreden kurs'!$D$2</f>
        <v>16807.56885</v>
      </c>
      <c r="J7" s="23">
        <f>'Cena na poramnuvanje'!J7*'Sreden kurs'!$D$2</f>
        <v>0</v>
      </c>
      <c r="K7" s="23">
        <f>'Cena na poramnuvanje'!K7*'Sreden kurs'!$D$2</f>
        <v>0</v>
      </c>
      <c r="L7" s="23">
        <f>'Cena na poramnuvanje'!L7*'Sreden kurs'!$D$2</f>
        <v>0</v>
      </c>
      <c r="M7" s="23">
        <f>'Cena na poramnuvanje'!M7*'Sreden kurs'!$D$2</f>
        <v>0</v>
      </c>
      <c r="N7" s="23">
        <f>'Cena na poramnuvanje'!N7*'Sreden kurs'!$D$2</f>
        <v>0</v>
      </c>
      <c r="O7" s="23">
        <f>'Cena na poramnuvanje'!O7*'Sreden kurs'!$D$2</f>
        <v>0</v>
      </c>
      <c r="P7" s="23">
        <f>'Cena na poramnuvanje'!P7*'Sreden kurs'!$D$2</f>
        <v>0</v>
      </c>
      <c r="Q7" s="23">
        <f>'Cena na poramnuvanje'!Q7*'Sreden kurs'!$D$2</f>
        <v>0</v>
      </c>
      <c r="R7" s="23">
        <f>'Cena na poramnuvanje'!R7*'Sreden kurs'!$D$2</f>
        <v>0</v>
      </c>
      <c r="S7" s="23">
        <f>'Cena na poramnuvanje'!S7*'Sreden kurs'!$D$2</f>
        <v>0</v>
      </c>
      <c r="T7" s="23">
        <f>'Cena na poramnuvanje'!T7*'Sreden kurs'!$D$2</f>
        <v>0</v>
      </c>
      <c r="U7" s="23">
        <f>'Cena na poramnuvanje'!U7*'Sreden kurs'!$D$2</f>
        <v>0</v>
      </c>
      <c r="V7" s="23">
        <f>'Cena na poramnuvanje'!V7*'Sreden kurs'!$D$2</f>
        <v>0</v>
      </c>
      <c r="W7" s="23">
        <f>'Cena na poramnuvanje'!W7*'Sreden kurs'!$D$2</f>
        <v>0</v>
      </c>
      <c r="X7" s="23">
        <f>'Cena na poramnuvanje'!X7*'Sreden kurs'!$D$2</f>
        <v>0</v>
      </c>
      <c r="Y7" s="23">
        <f>'Cena na poramnuvanje'!Y7*'Sreden kurs'!$D$2</f>
        <v>0</v>
      </c>
      <c r="Z7" s="23">
        <f>'Cena na poramnuvanje'!Z7*'Sreden kurs'!$D$2</f>
        <v>0</v>
      </c>
      <c r="AA7" s="24">
        <f>'Cena na poramnuvanje'!AA7*'Sreden kurs'!$D$2</f>
        <v>0</v>
      </c>
    </row>
    <row r="8" spans="2:27" ht="15.75" thickTop="1" x14ac:dyDescent="0.25">
      <c r="B8" s="53" t="str">
        <f>'Cena na poramnuvanje'!B8:B11</f>
        <v>02.02.2022</v>
      </c>
      <c r="C8" s="6" t="s">
        <v>26</v>
      </c>
      <c r="D8" s="21">
        <f>'Cena na poramnuvanje'!D8*'Sreden kurs'!$D$3</f>
        <v>16411.486949999999</v>
      </c>
      <c r="E8" s="21">
        <f>'Cena na poramnuvanje'!E8*'Sreden kurs'!$D$3</f>
        <v>13794.076575000001</v>
      </c>
      <c r="F8" s="21">
        <f>'Cena na poramnuvanje'!F8*'Sreden kurs'!$D$3</f>
        <v>13504.727024999998</v>
      </c>
      <c r="G8" s="21">
        <f>'Cena na poramnuvanje'!G8*'Sreden kurs'!$D$3</f>
        <v>0</v>
      </c>
      <c r="H8" s="21">
        <f>'Cena na poramnuvanje'!H8*'Sreden kurs'!$D$3</f>
        <v>0</v>
      </c>
      <c r="I8" s="21">
        <f>'Cena na poramnuvanje'!I8*'Sreden kurs'!$D$3</f>
        <v>0</v>
      </c>
      <c r="J8" s="21">
        <f>'Cena na poramnuvanje'!J8*'Sreden kurs'!$D$3</f>
        <v>20343.92625</v>
      </c>
      <c r="K8" s="21">
        <f>'Cena na poramnuvanje'!K8*'Sreden kurs'!$D$3</f>
        <v>28503.258259090911</v>
      </c>
      <c r="L8" s="21">
        <f>'Cena na poramnuvanje'!L8*'Sreden kurs'!$D$3</f>
        <v>29198.906775000003</v>
      </c>
      <c r="M8" s="21">
        <f>'Cena na poramnuvanje'!M8*'Sreden kurs'!$D$3</f>
        <v>26899.767834174505</v>
      </c>
      <c r="N8" s="21">
        <f>'Cena na poramnuvanje'!N8*'Sreden kurs'!$D$3</f>
        <v>24830.840601321008</v>
      </c>
      <c r="O8" s="21">
        <f>'Cena na poramnuvanje'!O8*'Sreden kurs'!$D$3</f>
        <v>22322.793375000001</v>
      </c>
      <c r="P8" s="21">
        <f>'Cena na poramnuvanje'!P8*'Sreden kurs'!$D$3</f>
        <v>22456.671525000002</v>
      </c>
      <c r="Q8" s="21">
        <f>'Cena na poramnuvanje'!Q8*'Sreden kurs'!$D$3</f>
        <v>20045.013975000002</v>
      </c>
      <c r="R8" s="21">
        <f>'Cena na poramnuvanje'!R8*'Sreden kurs'!$D$3</f>
        <v>0</v>
      </c>
      <c r="S8" s="21">
        <f>'Cena na poramnuvanje'!S8*'Sreden kurs'!$D$3</f>
        <v>0</v>
      </c>
      <c r="T8" s="21">
        <f>'Cena na poramnuvanje'!T8*'Sreden kurs'!$D$3</f>
        <v>23349.075268421053</v>
      </c>
      <c r="U8" s="21">
        <f>'Cena na poramnuvanje'!U8*'Sreden kurs'!$D$3</f>
        <v>24589.407317890589</v>
      </c>
      <c r="V8" s="21">
        <f>'Cena na poramnuvanje'!V8*'Sreden kurs'!$D$3</f>
        <v>22137.091424999999</v>
      </c>
      <c r="W8" s="21">
        <f>'Cena na poramnuvanje'!W8*'Sreden kurs'!$D$3</f>
        <v>21253.619025</v>
      </c>
      <c r="X8" s="21">
        <f>'Cena na poramnuvanje'!X8*'Sreden kurs'!$D$3</f>
        <v>19782.810225000001</v>
      </c>
      <c r="Y8" s="21">
        <f>'Cena na poramnuvanje'!Y8*'Sreden kurs'!$D$3</f>
        <v>18250.923374999998</v>
      </c>
      <c r="Z8" s="21">
        <f>'Cena na poramnuvanje'!Z8*'Sreden kurs'!$D$3</f>
        <v>20406.429176838643</v>
      </c>
      <c r="AA8" s="22">
        <f>'Cena na poramnuvanje'!AA8*'Sreden kurs'!$D$3</f>
        <v>16672.325680872484</v>
      </c>
    </row>
    <row r="9" spans="2:27" x14ac:dyDescent="0.25">
      <c r="B9" s="54"/>
      <c r="C9" s="6" t="s">
        <v>27</v>
      </c>
      <c r="D9" s="21">
        <f>'Cena na poramnuvanje'!D9*'Sreden kurs'!$D$3</f>
        <v>0</v>
      </c>
      <c r="E9" s="21">
        <f>'Cena na poramnuvanje'!E9*'Sreden kurs'!$D$3</f>
        <v>0</v>
      </c>
      <c r="F9" s="21">
        <f>'Cena na poramnuvanje'!F9*'Sreden kurs'!$D$3</f>
        <v>0</v>
      </c>
      <c r="G9" s="21">
        <f>'Cena na poramnuvanje'!G9*'Sreden kurs'!$D$3</f>
        <v>0</v>
      </c>
      <c r="H9" s="21">
        <f>'Cena na poramnuvanje'!H9*'Sreden kurs'!$D$3</f>
        <v>0</v>
      </c>
      <c r="I9" s="21">
        <f>'Cena na poramnuvanje'!I9*'Sreden kurs'!$D$3</f>
        <v>0</v>
      </c>
      <c r="J9" s="21">
        <f>'Cena na poramnuvanje'!J9*'Sreden kurs'!$D$3</f>
        <v>0</v>
      </c>
      <c r="K9" s="21">
        <f>'Cena na poramnuvanje'!K9*'Sreden kurs'!$D$3</f>
        <v>0</v>
      </c>
      <c r="L9" s="21">
        <f>'Cena na poramnuvanje'!L9*'Sreden kurs'!$D$3</f>
        <v>0</v>
      </c>
      <c r="M9" s="21">
        <f>'Cena na poramnuvanje'!M9*'Sreden kurs'!$D$3</f>
        <v>0</v>
      </c>
      <c r="N9" s="21">
        <f>'Cena na poramnuvanje'!N9*'Sreden kurs'!$D$3</f>
        <v>0</v>
      </c>
      <c r="O9" s="21">
        <f>'Cena na poramnuvanje'!O9*'Sreden kurs'!$D$3</f>
        <v>0</v>
      </c>
      <c r="P9" s="21">
        <f>'Cena na poramnuvanje'!P9*'Sreden kurs'!$D$3</f>
        <v>0</v>
      </c>
      <c r="Q9" s="21">
        <f>'Cena na poramnuvanje'!Q9*'Sreden kurs'!$D$3</f>
        <v>0</v>
      </c>
      <c r="R9" s="21">
        <f>'Cena na poramnuvanje'!R9*'Sreden kurs'!$D$3</f>
        <v>8175.2044499999993</v>
      </c>
      <c r="S9" s="21">
        <f>'Cena na poramnuvanje'!S9*'Sreden kurs'!$D$3</f>
        <v>4807.2744000000002</v>
      </c>
      <c r="T9" s="21">
        <f>'Cena na poramnuvanje'!T9*'Sreden kurs'!$D$3</f>
        <v>0</v>
      </c>
      <c r="U9" s="21">
        <f>'Cena na poramnuvanje'!U9*'Sreden kurs'!$D$3</f>
        <v>0</v>
      </c>
      <c r="V9" s="21">
        <f>'Cena na poramnuvanje'!V9*'Sreden kurs'!$D$3</f>
        <v>0</v>
      </c>
      <c r="W9" s="21">
        <f>'Cena na poramnuvanje'!W9*'Sreden kurs'!$D$3</f>
        <v>0</v>
      </c>
      <c r="X9" s="21">
        <f>'Cena na poramnuvanje'!X9*'Sreden kurs'!$D$3</f>
        <v>0</v>
      </c>
      <c r="Y9" s="21">
        <f>'Cena na poramnuvanje'!Y9*'Sreden kurs'!$D$3</f>
        <v>0</v>
      </c>
      <c r="Z9" s="21">
        <f>'Cena na poramnuvanje'!Z9*'Sreden kurs'!$D$3</f>
        <v>0</v>
      </c>
      <c r="AA9" s="22">
        <f>'Cena na poramnuvanje'!AA9*'Sreden kurs'!$D$3</f>
        <v>0</v>
      </c>
    </row>
    <row r="10" spans="2:27" x14ac:dyDescent="0.25">
      <c r="B10" s="54"/>
      <c r="C10" s="6" t="s">
        <v>28</v>
      </c>
      <c r="D10" s="21">
        <f>'Cena na poramnuvanje'!D10*'Sreden kurs'!$D$3</f>
        <v>0</v>
      </c>
      <c r="E10" s="21">
        <f>'Cena na poramnuvanje'!E10*'Sreden kurs'!$D$3</f>
        <v>0</v>
      </c>
      <c r="F10" s="21">
        <f>'Cena na poramnuvanje'!F10*'Sreden kurs'!$D$3</f>
        <v>0</v>
      </c>
      <c r="G10" s="21">
        <f>'Cena na poramnuvanje'!G10*'Sreden kurs'!$D$3</f>
        <v>5194.7190000000001</v>
      </c>
      <c r="H10" s="21">
        <f>'Cena na poramnuvanje'!H10*'Sreden kurs'!$D$3</f>
        <v>5722.8281999999999</v>
      </c>
      <c r="I10" s="21">
        <f>'Cena na poramnuvanje'!I10*'Sreden kurs'!$D$3</f>
        <v>6973.3858499999997</v>
      </c>
      <c r="J10" s="21">
        <f>'Cena na poramnuvanje'!J10*'Sreden kurs'!$D$3</f>
        <v>0</v>
      </c>
      <c r="K10" s="21">
        <f>'Cena na poramnuvanje'!K10*'Sreden kurs'!$D$3</f>
        <v>0</v>
      </c>
      <c r="L10" s="21">
        <f>'Cena na poramnuvanje'!L10*'Sreden kurs'!$D$3</f>
        <v>0</v>
      </c>
      <c r="M10" s="21">
        <f>'Cena na poramnuvanje'!M10*'Sreden kurs'!$D$3</f>
        <v>0</v>
      </c>
      <c r="N10" s="21">
        <f>'Cena na poramnuvanje'!N10*'Sreden kurs'!$D$3</f>
        <v>0</v>
      </c>
      <c r="O10" s="21">
        <f>'Cena na poramnuvanje'!O10*'Sreden kurs'!$D$3</f>
        <v>0</v>
      </c>
      <c r="P10" s="21">
        <f>'Cena na poramnuvanje'!P10*'Sreden kurs'!$D$3</f>
        <v>0</v>
      </c>
      <c r="Q10" s="21">
        <f>'Cena na poramnuvanje'!Q10*'Sreden kurs'!$D$3</f>
        <v>0</v>
      </c>
      <c r="R10" s="21">
        <f>'Cena na poramnuvanje'!R10*'Sreden kurs'!$D$3</f>
        <v>0</v>
      </c>
      <c r="S10" s="21">
        <f>'Cena na poramnuvanje'!S10*'Sreden kurs'!$D$3</f>
        <v>0</v>
      </c>
      <c r="T10" s="21">
        <f>'Cena na poramnuvanje'!T10*'Sreden kurs'!$D$3</f>
        <v>0</v>
      </c>
      <c r="U10" s="21">
        <f>'Cena na poramnuvanje'!U10*'Sreden kurs'!$D$3</f>
        <v>0</v>
      </c>
      <c r="V10" s="21">
        <f>'Cena na poramnuvanje'!V10*'Sreden kurs'!$D$3</f>
        <v>0</v>
      </c>
      <c r="W10" s="21">
        <f>'Cena na poramnuvanje'!W10*'Sreden kurs'!$D$3</f>
        <v>0</v>
      </c>
      <c r="X10" s="21">
        <f>'Cena na poramnuvanje'!X10*'Sreden kurs'!$D$3</f>
        <v>0</v>
      </c>
      <c r="Y10" s="21">
        <f>'Cena na poramnuvanje'!Y10*'Sreden kurs'!$D$3</f>
        <v>0</v>
      </c>
      <c r="Z10" s="21">
        <f>'Cena na poramnuvanje'!Z10*'Sreden kurs'!$D$3</f>
        <v>0</v>
      </c>
      <c r="AA10" s="22">
        <f>'Cena na poramnuvanje'!AA10*'Sreden kurs'!$D$3</f>
        <v>0</v>
      </c>
    </row>
    <row r="11" spans="2:27" ht="15.75" thickBot="1" x14ac:dyDescent="0.3">
      <c r="B11" s="55"/>
      <c r="C11" s="9" t="s">
        <v>29</v>
      </c>
      <c r="D11" s="23">
        <f>'Cena na poramnuvanje'!D11*'Sreden kurs'!$D$3</f>
        <v>0</v>
      </c>
      <c r="E11" s="23">
        <f>'Cena na poramnuvanje'!E11*'Sreden kurs'!$D$3</f>
        <v>0</v>
      </c>
      <c r="F11" s="23">
        <f>'Cena na poramnuvanje'!F11*'Sreden kurs'!$D$3</f>
        <v>0</v>
      </c>
      <c r="G11" s="23">
        <f>'Cena na poramnuvanje'!G11*'Sreden kurs'!$D$3</f>
        <v>15583.54005</v>
      </c>
      <c r="H11" s="23">
        <f>'Cena na poramnuvanje'!H11*'Sreden kurs'!$D$3</f>
        <v>17168.4846</v>
      </c>
      <c r="I11" s="23">
        <f>'Cena na poramnuvanje'!I11*'Sreden kurs'!$D$3</f>
        <v>20920.15755</v>
      </c>
      <c r="J11" s="23">
        <f>'Cena na poramnuvanje'!J11*'Sreden kurs'!$D$3</f>
        <v>0</v>
      </c>
      <c r="K11" s="23">
        <f>'Cena na poramnuvanje'!K11*'Sreden kurs'!$D$3</f>
        <v>0</v>
      </c>
      <c r="L11" s="23">
        <f>'Cena na poramnuvanje'!L11*'Sreden kurs'!$D$3</f>
        <v>0</v>
      </c>
      <c r="M11" s="23">
        <f>'Cena na poramnuvanje'!M11*'Sreden kurs'!$D$3</f>
        <v>0</v>
      </c>
      <c r="N11" s="23">
        <f>'Cena na poramnuvanje'!N11*'Sreden kurs'!$D$3</f>
        <v>0</v>
      </c>
      <c r="O11" s="23">
        <f>'Cena na poramnuvanje'!O11*'Sreden kurs'!$D$3</f>
        <v>0</v>
      </c>
      <c r="P11" s="23">
        <f>'Cena na poramnuvanje'!P11*'Sreden kurs'!$D$3</f>
        <v>0</v>
      </c>
      <c r="Q11" s="23">
        <f>'Cena na poramnuvanje'!Q11*'Sreden kurs'!$D$3</f>
        <v>0</v>
      </c>
      <c r="R11" s="23">
        <f>'Cena na poramnuvanje'!R11*'Sreden kurs'!$D$3</f>
        <v>0</v>
      </c>
      <c r="S11" s="23">
        <f>'Cena na poramnuvanje'!S11*'Sreden kurs'!$D$3</f>
        <v>0</v>
      </c>
      <c r="T11" s="23">
        <f>'Cena na poramnuvanje'!T11*'Sreden kurs'!$D$3</f>
        <v>0</v>
      </c>
      <c r="U11" s="23">
        <f>'Cena na poramnuvanje'!U11*'Sreden kurs'!$D$3</f>
        <v>0</v>
      </c>
      <c r="V11" s="23">
        <f>'Cena na poramnuvanje'!V11*'Sreden kurs'!$D$3</f>
        <v>0</v>
      </c>
      <c r="W11" s="23">
        <f>'Cena na poramnuvanje'!W11*'Sreden kurs'!$D$3</f>
        <v>0</v>
      </c>
      <c r="X11" s="23">
        <f>'Cena na poramnuvanje'!X11*'Sreden kurs'!$D$3</f>
        <v>0</v>
      </c>
      <c r="Y11" s="23">
        <f>'Cena na poramnuvanje'!Y11*'Sreden kurs'!$D$3</f>
        <v>0</v>
      </c>
      <c r="Z11" s="23">
        <f>'Cena na poramnuvanje'!Z11*'Sreden kurs'!$D$3</f>
        <v>0</v>
      </c>
      <c r="AA11" s="24">
        <f>'Cena na poramnuvanje'!AA11*'Sreden kurs'!$D$3</f>
        <v>0</v>
      </c>
    </row>
    <row r="12" spans="2:27" ht="15.75" thickTop="1" x14ac:dyDescent="0.25">
      <c r="B12" s="53" t="str">
        <f>'Cena na poramnuvanje'!B12:B15</f>
        <v>03.02.2022</v>
      </c>
      <c r="C12" s="6" t="s">
        <v>26</v>
      </c>
      <c r="D12" s="21">
        <f>'Cena na poramnuvanje'!D12*'Sreden kurs'!$D$4</f>
        <v>15663.447295820635</v>
      </c>
      <c r="E12" s="21">
        <f>'Cena na poramnuvanje'!E12*'Sreden kurs'!$D$4</f>
        <v>15345.397349999997</v>
      </c>
      <c r="F12" s="21">
        <f>'Cena na poramnuvanje'!F12*'Sreden kurs'!$D$4</f>
        <v>14425.440192906179</v>
      </c>
      <c r="G12" s="21">
        <f>'Cena na poramnuvanje'!G12*'Sreden kurs'!$D$4</f>
        <v>12942.685575000001</v>
      </c>
      <c r="H12" s="21">
        <f>'Cena na poramnuvanje'!H12*'Sreden kurs'!$D$4</f>
        <v>12736.624275</v>
      </c>
      <c r="I12" s="21">
        <f>'Cena na poramnuvanje'!I12*'Sreden kurs'!$D$4</f>
        <v>15486.987375000001</v>
      </c>
      <c r="J12" s="21">
        <f>'Cena na poramnuvanje'!J12*'Sreden kurs'!$D$4</f>
        <v>16449.429375</v>
      </c>
      <c r="K12" s="21">
        <f>'Cena na poramnuvanje'!K12*'Sreden kurs'!$D$4</f>
        <v>20224.546424999997</v>
      </c>
      <c r="L12" s="21">
        <f>'Cena na poramnuvanje'!L12*'Sreden kurs'!$D$4</f>
        <v>19589.704874999999</v>
      </c>
      <c r="M12" s="21">
        <f>'Cena na poramnuvanje'!M12*'Sreden kurs'!$D$4</f>
        <v>19551.870034081348</v>
      </c>
      <c r="N12" s="21">
        <f>'Cena na poramnuvanje'!N12*'Sreden kurs'!$D$4</f>
        <v>18530.116424484651</v>
      </c>
      <c r="O12" s="21">
        <f>'Cena na poramnuvanje'!O12*'Sreden kurs'!$D$4</f>
        <v>17655.522941176467</v>
      </c>
      <c r="P12" s="21">
        <f>'Cena na poramnuvanje'!P12*'Sreden kurs'!$D$4</f>
        <v>15715.875824999999</v>
      </c>
      <c r="Q12" s="21">
        <f>'Cena na poramnuvanje'!Q12*'Sreden kurs'!$D$4</f>
        <v>15453.055124999999</v>
      </c>
      <c r="R12" s="21">
        <f>'Cena na poramnuvanje'!R12*'Sreden kurs'!$D$4</f>
        <v>17505.012303726708</v>
      </c>
      <c r="S12" s="21">
        <f>'Cena na poramnuvanje'!S12*'Sreden kurs'!$D$4</f>
        <v>18804.139281379023</v>
      </c>
      <c r="T12" s="21">
        <f>'Cena na poramnuvanje'!T12*'Sreden kurs'!$D$4</f>
        <v>20153.954024078408</v>
      </c>
      <c r="U12" s="21">
        <f>'Cena na poramnuvanje'!U12*'Sreden kurs'!$D$4</f>
        <v>23054.032102683781</v>
      </c>
      <c r="V12" s="21">
        <f>'Cena na poramnuvanje'!V12*'Sreden kurs'!$D$4</f>
        <v>24449.027559282178</v>
      </c>
      <c r="W12" s="21">
        <f>'Cena na poramnuvanje'!W12*'Sreden kurs'!$D$4</f>
        <v>24235.442473374616</v>
      </c>
      <c r="X12" s="21">
        <f>'Cena na poramnuvanje'!X12*'Sreden kurs'!$D$4</f>
        <v>21798.470872755417</v>
      </c>
      <c r="Y12" s="21">
        <f>'Cena na poramnuvanje'!Y12*'Sreden kurs'!$D$4</f>
        <v>19389.414708156914</v>
      </c>
      <c r="Z12" s="21">
        <f>'Cena na poramnuvanje'!Z12*'Sreden kurs'!$D$4</f>
        <v>20062.732823760583</v>
      </c>
      <c r="AA12" s="22">
        <f>'Cena na poramnuvanje'!AA12*'Sreden kurs'!$D$4</f>
        <v>18852.216664075888</v>
      </c>
    </row>
    <row r="13" spans="2:27" x14ac:dyDescent="0.25">
      <c r="B13" s="54"/>
      <c r="C13" s="6" t="s">
        <v>27</v>
      </c>
      <c r="D13" s="21">
        <f>'Cena na poramnuvanje'!D13*'Sreden kurs'!$D$4</f>
        <v>0</v>
      </c>
      <c r="E13" s="21">
        <f>'Cena na poramnuvanje'!E13*'Sreden kurs'!$D$4</f>
        <v>0</v>
      </c>
      <c r="F13" s="21">
        <f>'Cena na poramnuvanje'!F13*'Sreden kurs'!$D$4</f>
        <v>0</v>
      </c>
      <c r="G13" s="21">
        <f>'Cena na poramnuvanje'!G13*'Sreden kurs'!$D$4</f>
        <v>0</v>
      </c>
      <c r="H13" s="21">
        <f>'Cena na poramnuvanje'!H13*'Sreden kurs'!$D$4</f>
        <v>0</v>
      </c>
      <c r="I13" s="21">
        <f>'Cena na poramnuvanje'!I13*'Sreden kurs'!$D$4</f>
        <v>0</v>
      </c>
      <c r="J13" s="21">
        <f>'Cena na poramnuvanje'!J13*'Sreden kurs'!$D$4</f>
        <v>0</v>
      </c>
      <c r="K13" s="21">
        <f>'Cena na poramnuvanje'!K13*'Sreden kurs'!$D$4</f>
        <v>0</v>
      </c>
      <c r="L13" s="21">
        <f>'Cena na poramnuvanje'!L13*'Sreden kurs'!$D$4</f>
        <v>0</v>
      </c>
      <c r="M13" s="21">
        <f>'Cena na poramnuvanje'!M13*'Sreden kurs'!$D$4</f>
        <v>0</v>
      </c>
      <c r="N13" s="21">
        <f>'Cena na poramnuvanje'!N13*'Sreden kurs'!$D$4</f>
        <v>0</v>
      </c>
      <c r="O13" s="21">
        <f>'Cena na poramnuvanje'!O13*'Sreden kurs'!$D$4</f>
        <v>0</v>
      </c>
      <c r="P13" s="21">
        <f>'Cena na poramnuvanje'!P13*'Sreden kurs'!$D$4</f>
        <v>0</v>
      </c>
      <c r="Q13" s="21">
        <f>'Cena na poramnuvanje'!Q13*'Sreden kurs'!$D$4</f>
        <v>0</v>
      </c>
      <c r="R13" s="21">
        <f>'Cena na poramnuvanje'!R13*'Sreden kurs'!$D$4</f>
        <v>0</v>
      </c>
      <c r="S13" s="21">
        <f>'Cena na poramnuvanje'!S13*'Sreden kurs'!$D$4</f>
        <v>0</v>
      </c>
      <c r="T13" s="21">
        <f>'Cena na poramnuvanje'!T13*'Sreden kurs'!$D$4</f>
        <v>0</v>
      </c>
      <c r="U13" s="21">
        <f>'Cena na poramnuvanje'!U13*'Sreden kurs'!$D$4</f>
        <v>0</v>
      </c>
      <c r="V13" s="21">
        <f>'Cena na poramnuvanje'!V13*'Sreden kurs'!$D$4</f>
        <v>0</v>
      </c>
      <c r="W13" s="21">
        <f>'Cena na poramnuvanje'!W13*'Sreden kurs'!$D$4</f>
        <v>0</v>
      </c>
      <c r="X13" s="21">
        <f>'Cena na poramnuvanje'!X13*'Sreden kurs'!$D$4</f>
        <v>0</v>
      </c>
      <c r="Y13" s="21">
        <f>'Cena na poramnuvanje'!Y13*'Sreden kurs'!$D$4</f>
        <v>0</v>
      </c>
      <c r="Z13" s="21">
        <f>'Cena na poramnuvanje'!Z13*'Sreden kurs'!$D$4</f>
        <v>0</v>
      </c>
      <c r="AA13" s="22">
        <f>'Cena na poramnuvanje'!AA13*'Sreden kurs'!$D$4</f>
        <v>0</v>
      </c>
    </row>
    <row r="14" spans="2:27" x14ac:dyDescent="0.25">
      <c r="B14" s="54"/>
      <c r="C14" s="6" t="s">
        <v>28</v>
      </c>
      <c r="D14" s="21">
        <f>'Cena na poramnuvanje'!D14*'Sreden kurs'!$D$4</f>
        <v>0</v>
      </c>
      <c r="E14" s="21">
        <f>'Cena na poramnuvanje'!E14*'Sreden kurs'!$D$4</f>
        <v>0</v>
      </c>
      <c r="F14" s="21">
        <f>'Cena na poramnuvanje'!F14*'Sreden kurs'!$D$4</f>
        <v>0</v>
      </c>
      <c r="G14" s="21">
        <f>'Cena na poramnuvanje'!G14*'Sreden kurs'!$D$4</f>
        <v>0</v>
      </c>
      <c r="H14" s="21">
        <f>'Cena na poramnuvanje'!H14*'Sreden kurs'!$D$4</f>
        <v>0</v>
      </c>
      <c r="I14" s="21">
        <f>'Cena na poramnuvanje'!I14*'Sreden kurs'!$D$4</f>
        <v>0</v>
      </c>
      <c r="J14" s="21">
        <f>'Cena na poramnuvanje'!J14*'Sreden kurs'!$D$4</f>
        <v>0</v>
      </c>
      <c r="K14" s="21">
        <f>'Cena na poramnuvanje'!K14*'Sreden kurs'!$D$4</f>
        <v>0</v>
      </c>
      <c r="L14" s="21">
        <f>'Cena na poramnuvanje'!L14*'Sreden kurs'!$D$4</f>
        <v>0</v>
      </c>
      <c r="M14" s="21">
        <f>'Cena na poramnuvanje'!M14*'Sreden kurs'!$D$4</f>
        <v>0</v>
      </c>
      <c r="N14" s="21">
        <f>'Cena na poramnuvanje'!N14*'Sreden kurs'!$D$4</f>
        <v>0</v>
      </c>
      <c r="O14" s="21">
        <f>'Cena na poramnuvanje'!O14*'Sreden kurs'!$D$4</f>
        <v>0</v>
      </c>
      <c r="P14" s="21">
        <f>'Cena na poramnuvanje'!P14*'Sreden kurs'!$D$4</f>
        <v>0</v>
      </c>
      <c r="Q14" s="21">
        <f>'Cena na poramnuvanje'!Q14*'Sreden kurs'!$D$4</f>
        <v>0</v>
      </c>
      <c r="R14" s="21">
        <f>'Cena na poramnuvanje'!R14*'Sreden kurs'!$D$4</f>
        <v>0</v>
      </c>
      <c r="S14" s="21">
        <f>'Cena na poramnuvanje'!S14*'Sreden kurs'!$D$4</f>
        <v>0</v>
      </c>
      <c r="T14" s="21">
        <f>'Cena na poramnuvanje'!T14*'Sreden kurs'!$D$4</f>
        <v>0</v>
      </c>
      <c r="U14" s="21">
        <f>'Cena na poramnuvanje'!U14*'Sreden kurs'!$D$4</f>
        <v>0</v>
      </c>
      <c r="V14" s="21">
        <f>'Cena na poramnuvanje'!V14*'Sreden kurs'!$D$4</f>
        <v>0</v>
      </c>
      <c r="W14" s="21">
        <f>'Cena na poramnuvanje'!W14*'Sreden kurs'!$D$4</f>
        <v>0</v>
      </c>
      <c r="X14" s="21">
        <f>'Cena na poramnuvanje'!X14*'Sreden kurs'!$D$4</f>
        <v>0</v>
      </c>
      <c r="Y14" s="21">
        <f>'Cena na poramnuvanje'!Y14*'Sreden kurs'!$D$4</f>
        <v>0</v>
      </c>
      <c r="Z14" s="21">
        <f>'Cena na poramnuvanje'!Z14*'Sreden kurs'!$D$4</f>
        <v>0</v>
      </c>
      <c r="AA14" s="22">
        <f>'Cena na poramnuvanje'!AA14*'Sreden kurs'!$D$4</f>
        <v>0</v>
      </c>
    </row>
    <row r="15" spans="2:27" ht="15.75" thickBot="1" x14ac:dyDescent="0.3">
      <c r="B15" s="55"/>
      <c r="C15" s="9" t="s">
        <v>29</v>
      </c>
      <c r="D15" s="23">
        <f>'Cena na poramnuvanje'!D15*'Sreden kurs'!$D$4</f>
        <v>0</v>
      </c>
      <c r="E15" s="23">
        <f>'Cena na poramnuvanje'!E15*'Sreden kurs'!$D$4</f>
        <v>0</v>
      </c>
      <c r="F15" s="23">
        <f>'Cena na poramnuvanje'!F15*'Sreden kurs'!$D$4</f>
        <v>0</v>
      </c>
      <c r="G15" s="23">
        <f>'Cena na poramnuvanje'!G15*'Sreden kurs'!$D$4</f>
        <v>0</v>
      </c>
      <c r="H15" s="23">
        <f>'Cena na poramnuvanje'!H15*'Sreden kurs'!$D$4</f>
        <v>0</v>
      </c>
      <c r="I15" s="23">
        <f>'Cena na poramnuvanje'!I15*'Sreden kurs'!$D$4</f>
        <v>0</v>
      </c>
      <c r="J15" s="23">
        <f>'Cena na poramnuvanje'!J15*'Sreden kurs'!$D$4</f>
        <v>0</v>
      </c>
      <c r="K15" s="23">
        <f>'Cena na poramnuvanje'!K15*'Sreden kurs'!$D$4</f>
        <v>0</v>
      </c>
      <c r="L15" s="23">
        <f>'Cena na poramnuvanje'!L15*'Sreden kurs'!$D$4</f>
        <v>0</v>
      </c>
      <c r="M15" s="23">
        <f>'Cena na poramnuvanje'!M15*'Sreden kurs'!$D$4</f>
        <v>0</v>
      </c>
      <c r="N15" s="23">
        <f>'Cena na poramnuvanje'!N15*'Sreden kurs'!$D$4</f>
        <v>0</v>
      </c>
      <c r="O15" s="23">
        <f>'Cena na poramnuvanje'!O15*'Sreden kurs'!$D$4</f>
        <v>0</v>
      </c>
      <c r="P15" s="23">
        <f>'Cena na poramnuvanje'!P15*'Sreden kurs'!$D$4</f>
        <v>0</v>
      </c>
      <c r="Q15" s="23">
        <f>'Cena na poramnuvanje'!Q15*'Sreden kurs'!$D$4</f>
        <v>0</v>
      </c>
      <c r="R15" s="23">
        <f>'Cena na poramnuvanje'!R15*'Sreden kurs'!$D$4</f>
        <v>0</v>
      </c>
      <c r="S15" s="23">
        <f>'Cena na poramnuvanje'!S15*'Sreden kurs'!$D$4</f>
        <v>0</v>
      </c>
      <c r="T15" s="23">
        <f>'Cena na poramnuvanje'!T15*'Sreden kurs'!$D$4</f>
        <v>0</v>
      </c>
      <c r="U15" s="23">
        <f>'Cena na poramnuvanje'!U15*'Sreden kurs'!$D$4</f>
        <v>0</v>
      </c>
      <c r="V15" s="23">
        <f>'Cena na poramnuvanje'!V15*'Sreden kurs'!$D$4</f>
        <v>0</v>
      </c>
      <c r="W15" s="23">
        <f>'Cena na poramnuvanje'!W15*'Sreden kurs'!$D$4</f>
        <v>0</v>
      </c>
      <c r="X15" s="23">
        <f>'Cena na poramnuvanje'!X15*'Sreden kurs'!$D$4</f>
        <v>0</v>
      </c>
      <c r="Y15" s="23">
        <f>'Cena na poramnuvanje'!Y15*'Sreden kurs'!$D$4</f>
        <v>0</v>
      </c>
      <c r="Z15" s="23">
        <f>'Cena na poramnuvanje'!Z15*'Sreden kurs'!$D$4</f>
        <v>0</v>
      </c>
      <c r="AA15" s="24">
        <f>'Cena na poramnuvanje'!AA15*'Sreden kurs'!$D$4</f>
        <v>0</v>
      </c>
    </row>
    <row r="16" spans="2:27" ht="15.75" thickTop="1" x14ac:dyDescent="0.25">
      <c r="B16" s="53" t="str">
        <f>'Cena na poramnuvanje'!B16:B19</f>
        <v>04.02.2022</v>
      </c>
      <c r="C16" s="6" t="s">
        <v>26</v>
      </c>
      <c r="D16" s="21">
        <f>'Cena na poramnuvanje'!D16*'Sreden kurs'!$D$5</f>
        <v>17499.786749999999</v>
      </c>
      <c r="E16" s="21">
        <f>'Cena na poramnuvanje'!E16*'Sreden kurs'!$D$5</f>
        <v>0</v>
      </c>
      <c r="F16" s="21">
        <f>'Cena na poramnuvanje'!F16*'Sreden kurs'!$D$5</f>
        <v>12764.078549999998</v>
      </c>
      <c r="G16" s="21">
        <f>'Cena na poramnuvanje'!G16*'Sreden kurs'!$D$5</f>
        <v>0</v>
      </c>
      <c r="H16" s="21">
        <f>'Cena na poramnuvanje'!H16*'Sreden kurs'!$D$5</f>
        <v>0</v>
      </c>
      <c r="I16" s="21">
        <f>'Cena na poramnuvanje'!I16*'Sreden kurs'!$D$5</f>
        <v>0</v>
      </c>
      <c r="J16" s="21">
        <f>'Cena na poramnuvanje'!J16*'Sreden kurs'!$D$5</f>
        <v>17646.620849999999</v>
      </c>
      <c r="K16" s="21">
        <f>'Cena na poramnuvanje'!K16*'Sreden kurs'!$D$5</f>
        <v>0</v>
      </c>
      <c r="L16" s="21">
        <f>'Cena na poramnuvanje'!L16*'Sreden kurs'!$D$5</f>
        <v>0</v>
      </c>
      <c r="M16" s="21">
        <f>'Cena na poramnuvanje'!M16*'Sreden kurs'!$D$5</f>
        <v>22500.783449999999</v>
      </c>
      <c r="N16" s="21">
        <f>'Cena na poramnuvanje'!N16*'Sreden kurs'!$D$5</f>
        <v>20872.035449999999</v>
      </c>
      <c r="O16" s="21">
        <f>'Cena na poramnuvanje'!O16*'Sreden kurs'!$D$5</f>
        <v>20401.302599999999</v>
      </c>
      <c r="P16" s="21">
        <f>'Cena na poramnuvanje'!P16*'Sreden kurs'!$D$5</f>
        <v>0</v>
      </c>
      <c r="Q16" s="21">
        <f>'Cena na poramnuvanje'!Q16*'Sreden kurs'!$D$5</f>
        <v>0</v>
      </c>
      <c r="R16" s="21">
        <f>'Cena na poramnuvanje'!R16*'Sreden kurs'!$D$5</f>
        <v>0</v>
      </c>
      <c r="S16" s="21">
        <f>'Cena na poramnuvanje'!S16*'Sreden kurs'!$D$5</f>
        <v>0</v>
      </c>
      <c r="T16" s="21">
        <f>'Cena na poramnuvanje'!T16*'Sreden kurs'!$D$5</f>
        <v>27764.600849999999</v>
      </c>
      <c r="U16" s="21">
        <f>'Cena na poramnuvanje'!U16*'Sreden kurs'!$D$5</f>
        <v>28280.371049999998</v>
      </c>
      <c r="V16" s="21">
        <f>'Cena na poramnuvanje'!V16*'Sreden kurs'!$D$5</f>
        <v>28002.743549999999</v>
      </c>
      <c r="W16" s="21">
        <f>'Cena na poramnuvanje'!W16*'Sreden kurs'!$D$5</f>
        <v>25911.9</v>
      </c>
      <c r="X16" s="21">
        <f>'Cena na poramnuvanje'!X16*'Sreden kurs'!$D$5</f>
        <v>22615.21423586626</v>
      </c>
      <c r="Y16" s="21">
        <f>'Cena na poramnuvanje'!Y16*'Sreden kurs'!$D$5</f>
        <v>0</v>
      </c>
      <c r="Z16" s="21">
        <f>'Cena na poramnuvanje'!Z16*'Sreden kurs'!$D$5</f>
        <v>0</v>
      </c>
      <c r="AA16" s="22">
        <f>'Cena na poramnuvanje'!AA16*'Sreden kurs'!$D$5</f>
        <v>19058.202450000001</v>
      </c>
    </row>
    <row r="17" spans="2:27" x14ac:dyDescent="0.25">
      <c r="B17" s="54"/>
      <c r="C17" s="6" t="s">
        <v>27</v>
      </c>
      <c r="D17" s="21">
        <f>'Cena na poramnuvanje'!D17*'Sreden kurs'!$D$5</f>
        <v>0</v>
      </c>
      <c r="E17" s="21">
        <f>'Cena na poramnuvanje'!E17*'Sreden kurs'!$D$5</f>
        <v>0</v>
      </c>
      <c r="F17" s="21">
        <f>'Cena na poramnuvanje'!F17*'Sreden kurs'!$D$5</f>
        <v>0</v>
      </c>
      <c r="G17" s="21">
        <f>'Cena na poramnuvanje'!G17*'Sreden kurs'!$D$5</f>
        <v>2964.4447499999997</v>
      </c>
      <c r="H17" s="21">
        <f>'Cena na poramnuvanje'!H17*'Sreden kurs'!$D$5</f>
        <v>3353.7402000000002</v>
      </c>
      <c r="I17" s="21">
        <f>'Cena na poramnuvanje'!I17*'Sreden kurs'!$D$5</f>
        <v>0</v>
      </c>
      <c r="J17" s="21">
        <f>'Cena na poramnuvanje'!J17*'Sreden kurs'!$D$5</f>
        <v>0</v>
      </c>
      <c r="K17" s="21">
        <f>'Cena na poramnuvanje'!K17*'Sreden kurs'!$D$5</f>
        <v>0</v>
      </c>
      <c r="L17" s="21">
        <f>'Cena na poramnuvanje'!L17*'Sreden kurs'!$D$5</f>
        <v>0</v>
      </c>
      <c r="M17" s="21">
        <f>'Cena na poramnuvanje'!M17*'Sreden kurs'!$D$5</f>
        <v>0</v>
      </c>
      <c r="N17" s="21">
        <f>'Cena na poramnuvanje'!N17*'Sreden kurs'!$D$5</f>
        <v>0</v>
      </c>
      <c r="O17" s="21">
        <f>'Cena na poramnuvanje'!O17*'Sreden kurs'!$D$5</f>
        <v>0</v>
      </c>
      <c r="P17" s="21">
        <f>'Cena na poramnuvanje'!P17*'Sreden kurs'!$D$5</f>
        <v>0</v>
      </c>
      <c r="Q17" s="21">
        <f>'Cena na poramnuvanje'!Q17*'Sreden kurs'!$D$5</f>
        <v>0</v>
      </c>
      <c r="R17" s="21">
        <f>'Cena na poramnuvanje'!R17*'Sreden kurs'!$D$5</f>
        <v>4453.7788777522182</v>
      </c>
      <c r="S17" s="21">
        <f>'Cena na poramnuvanje'!S17*'Sreden kurs'!$D$5</f>
        <v>4790.567021604711</v>
      </c>
      <c r="T17" s="21">
        <f>'Cena na poramnuvanje'!T17*'Sreden kurs'!$D$5</f>
        <v>0</v>
      </c>
      <c r="U17" s="21">
        <f>'Cena na poramnuvanje'!U17*'Sreden kurs'!$D$5</f>
        <v>0</v>
      </c>
      <c r="V17" s="21">
        <f>'Cena na poramnuvanje'!V17*'Sreden kurs'!$D$5</f>
        <v>0</v>
      </c>
      <c r="W17" s="21">
        <f>'Cena na poramnuvanje'!W17*'Sreden kurs'!$D$5</f>
        <v>0</v>
      </c>
      <c r="X17" s="21">
        <f>'Cena na poramnuvanje'!X17*'Sreden kurs'!$D$5</f>
        <v>0</v>
      </c>
      <c r="Y17" s="21">
        <f>'Cena na poramnuvanje'!Y17*'Sreden kurs'!$D$5</f>
        <v>6690.8227500000003</v>
      </c>
      <c r="Z17" s="21">
        <f>'Cena na poramnuvanje'!Z17*'Sreden kurs'!$D$5</f>
        <v>7007.3180999999995</v>
      </c>
      <c r="AA17" s="22">
        <f>'Cena na poramnuvanje'!AA17*'Sreden kurs'!$D$5</f>
        <v>0</v>
      </c>
    </row>
    <row r="18" spans="2:27" x14ac:dyDescent="0.25">
      <c r="B18" s="54"/>
      <c r="C18" s="6" t="s">
        <v>28</v>
      </c>
      <c r="D18" s="21">
        <f>'Cena na poramnuvanje'!D18*'Sreden kurs'!$D$5</f>
        <v>0</v>
      </c>
      <c r="E18" s="21">
        <f>'Cena na poramnuvanje'!E18*'Sreden kurs'!$D$5</f>
        <v>5181.1460999999999</v>
      </c>
      <c r="F18" s="21">
        <f>'Cena na poramnuvanje'!F18*'Sreden kurs'!$D$5</f>
        <v>0</v>
      </c>
      <c r="G18" s="21">
        <f>'Cena na poramnuvanje'!G18*'Sreden kurs'!$D$5</f>
        <v>0</v>
      </c>
      <c r="H18" s="21">
        <f>'Cena na poramnuvanje'!H18*'Sreden kurs'!$D$5</f>
        <v>0</v>
      </c>
      <c r="I18" s="21">
        <f>'Cena na poramnuvanje'!I18*'Sreden kurs'!$D$5</f>
        <v>6324.3544500000007</v>
      </c>
      <c r="J18" s="21">
        <f>'Cena na poramnuvanje'!J18*'Sreden kurs'!$D$5</f>
        <v>0</v>
      </c>
      <c r="K18" s="21">
        <f>'Cena na poramnuvanje'!K18*'Sreden kurs'!$D$5</f>
        <v>8918.6291999999994</v>
      </c>
      <c r="L18" s="21">
        <f>'Cena na poramnuvanje'!L18*'Sreden kurs'!$D$5</f>
        <v>9132.0938999999998</v>
      </c>
      <c r="M18" s="21">
        <f>'Cena na poramnuvanje'!M18*'Sreden kurs'!$D$5</f>
        <v>0</v>
      </c>
      <c r="N18" s="21">
        <f>'Cena na poramnuvanje'!N18*'Sreden kurs'!$D$5</f>
        <v>0</v>
      </c>
      <c r="O18" s="21">
        <f>'Cena na poramnuvanje'!O18*'Sreden kurs'!$D$5</f>
        <v>0</v>
      </c>
      <c r="P18" s="21">
        <f>'Cena na poramnuvanje'!P18*'Sreden kurs'!$D$5</f>
        <v>6630.3616499999998</v>
      </c>
      <c r="Q18" s="21">
        <f>'Cena na poramnuvanje'!Q18*'Sreden kurs'!$D$5</f>
        <v>6632.2124999999996</v>
      </c>
      <c r="R18" s="21">
        <f>'Cena na poramnuvanje'!R18*'Sreden kurs'!$D$5</f>
        <v>0</v>
      </c>
      <c r="S18" s="21">
        <f>'Cena na poramnuvanje'!S18*'Sreden kurs'!$D$5</f>
        <v>0</v>
      </c>
      <c r="T18" s="21">
        <f>'Cena na poramnuvanje'!T18*'Sreden kurs'!$D$5</f>
        <v>0</v>
      </c>
      <c r="U18" s="21">
        <f>'Cena na poramnuvanje'!U18*'Sreden kurs'!$D$5</f>
        <v>0</v>
      </c>
      <c r="V18" s="21">
        <f>'Cena na poramnuvanje'!V18*'Sreden kurs'!$D$5</f>
        <v>0</v>
      </c>
      <c r="W18" s="21">
        <f>'Cena na poramnuvanje'!W18*'Sreden kurs'!$D$5</f>
        <v>0</v>
      </c>
      <c r="X18" s="21">
        <f>'Cena na poramnuvanje'!X18*'Sreden kurs'!$D$5</f>
        <v>0</v>
      </c>
      <c r="Y18" s="21">
        <f>'Cena na poramnuvanje'!Y18*'Sreden kurs'!$D$5</f>
        <v>0</v>
      </c>
      <c r="Z18" s="21">
        <f>'Cena na poramnuvanje'!Z18*'Sreden kurs'!$D$5</f>
        <v>0</v>
      </c>
      <c r="AA18" s="22">
        <f>'Cena na poramnuvanje'!AA18*'Sreden kurs'!$D$5</f>
        <v>0</v>
      </c>
    </row>
    <row r="19" spans="2:27" ht="15.75" thickBot="1" x14ac:dyDescent="0.3">
      <c r="B19" s="55"/>
      <c r="C19" s="9" t="s">
        <v>29</v>
      </c>
      <c r="D19" s="23">
        <f>'Cena na poramnuvanje'!D19*'Sreden kurs'!$D$5</f>
        <v>0</v>
      </c>
      <c r="E19" s="23">
        <f>'Cena na poramnuvanje'!E19*'Sreden kurs'!$D$5</f>
        <v>15543.4383</v>
      </c>
      <c r="F19" s="23">
        <f>'Cena na poramnuvanje'!F19*'Sreden kurs'!$D$5</f>
        <v>0</v>
      </c>
      <c r="G19" s="23">
        <f>'Cena na poramnuvanje'!G19*'Sreden kurs'!$D$5</f>
        <v>0</v>
      </c>
      <c r="H19" s="23">
        <f>'Cena na poramnuvanje'!H19*'Sreden kurs'!$D$5</f>
        <v>0</v>
      </c>
      <c r="I19" s="23">
        <f>'Cena na poramnuvanje'!I19*'Sreden kurs'!$D$5</f>
        <v>18972.446400000001</v>
      </c>
      <c r="J19" s="23">
        <f>'Cena na poramnuvanje'!J19*'Sreden kurs'!$D$5</f>
        <v>0</v>
      </c>
      <c r="K19" s="23">
        <f>'Cena na poramnuvanje'!K19*'Sreden kurs'!$D$5</f>
        <v>26755.270650000002</v>
      </c>
      <c r="L19" s="23">
        <f>'Cena na poramnuvanje'!L19*'Sreden kurs'!$D$5</f>
        <v>27396.2817</v>
      </c>
      <c r="M19" s="23">
        <f>'Cena na poramnuvanje'!M19*'Sreden kurs'!$D$5</f>
        <v>0</v>
      </c>
      <c r="N19" s="23">
        <f>'Cena na poramnuvanje'!N19*'Sreden kurs'!$D$5</f>
        <v>0</v>
      </c>
      <c r="O19" s="23">
        <f>'Cena na poramnuvanje'!O19*'Sreden kurs'!$D$5</f>
        <v>0</v>
      </c>
      <c r="P19" s="23">
        <f>'Cena na poramnuvanje'!P19*'Sreden kurs'!$D$5</f>
        <v>19890.467999999997</v>
      </c>
      <c r="Q19" s="23">
        <f>'Cena na poramnuvanje'!Q19*'Sreden kurs'!$D$5</f>
        <v>19896.020550000001</v>
      </c>
      <c r="R19" s="23">
        <f>'Cena na poramnuvanje'!R19*'Sreden kurs'!$D$5</f>
        <v>0</v>
      </c>
      <c r="S19" s="23">
        <f>'Cena na poramnuvanje'!S19*'Sreden kurs'!$D$5</f>
        <v>0</v>
      </c>
      <c r="T19" s="23">
        <f>'Cena na poramnuvanje'!T19*'Sreden kurs'!$D$5</f>
        <v>0</v>
      </c>
      <c r="U19" s="23">
        <f>'Cena na poramnuvanje'!U19*'Sreden kurs'!$D$5</f>
        <v>0</v>
      </c>
      <c r="V19" s="23">
        <f>'Cena na poramnuvanje'!V19*'Sreden kurs'!$D$5</f>
        <v>0</v>
      </c>
      <c r="W19" s="23">
        <f>'Cena na poramnuvanje'!W19*'Sreden kurs'!$D$5</f>
        <v>0</v>
      </c>
      <c r="X19" s="23">
        <f>'Cena na poramnuvanje'!X19*'Sreden kurs'!$D$5</f>
        <v>0</v>
      </c>
      <c r="Y19" s="23">
        <f>'Cena na poramnuvanje'!Y19*'Sreden kurs'!$D$5</f>
        <v>0</v>
      </c>
      <c r="Z19" s="23">
        <f>'Cena na poramnuvanje'!Z19*'Sreden kurs'!$D$5</f>
        <v>0</v>
      </c>
      <c r="AA19" s="24">
        <f>'Cena na poramnuvanje'!AA19*'Sreden kurs'!$D$5</f>
        <v>0</v>
      </c>
    </row>
    <row r="20" spans="2:27" ht="15.75" thickTop="1" x14ac:dyDescent="0.25">
      <c r="B20" s="53" t="str">
        <f>'Cena na poramnuvanje'!B20:B23</f>
        <v>05.02.2022</v>
      </c>
      <c r="C20" s="6" t="s">
        <v>26</v>
      </c>
      <c r="D20" s="21">
        <f>'Cena na poramnuvanje'!D20*'Sreden kurs'!$D$6</f>
        <v>20107.634400000003</v>
      </c>
      <c r="E20" s="21">
        <f>'Cena na poramnuvanje'!E20*'Sreden kurs'!$D$6</f>
        <v>18870.649649999999</v>
      </c>
      <c r="F20" s="21">
        <f>'Cena na poramnuvanje'!F20*'Sreden kurs'!$D$6</f>
        <v>18472.716899999999</v>
      </c>
      <c r="G20" s="21">
        <f>'Cena na poramnuvanje'!G20*'Sreden kurs'!$D$6</f>
        <v>15795.153899999999</v>
      </c>
      <c r="H20" s="21">
        <f>'Cena na poramnuvanje'!H20*'Sreden kurs'!$D$6</f>
        <v>16009.235550000001</v>
      </c>
      <c r="I20" s="21">
        <f>'Cena na poramnuvanje'!I20*'Sreden kurs'!$D$6</f>
        <v>19146.426299999999</v>
      </c>
      <c r="J20" s="21">
        <f>'Cena na poramnuvanje'!J20*'Sreden kurs'!$D$6</f>
        <v>20364.285599999999</v>
      </c>
      <c r="K20" s="21">
        <f>'Cena na poramnuvanje'!K20*'Sreden kurs'!$D$6</f>
        <v>22902.4179</v>
      </c>
      <c r="L20" s="21">
        <f>'Cena na poramnuvanje'!L20*'Sreden kurs'!$D$6</f>
        <v>24604.214962973881</v>
      </c>
      <c r="M20" s="21">
        <f>'Cena na poramnuvanje'!M20*'Sreden kurs'!$D$6</f>
        <v>23186.152062499998</v>
      </c>
      <c r="N20" s="21">
        <f>'Cena na poramnuvanje'!N20*'Sreden kurs'!$D$6</f>
        <v>20807.823713456088</v>
      </c>
      <c r="O20" s="21">
        <f>'Cena na poramnuvanje'!O20*'Sreden kurs'!$D$6</f>
        <v>19285.873999770381</v>
      </c>
      <c r="P20" s="21">
        <f>'Cena na poramnuvanje'!P20*'Sreden kurs'!$D$6</f>
        <v>17173.556755334845</v>
      </c>
      <c r="Q20" s="21">
        <f>'Cena na poramnuvanje'!Q20*'Sreden kurs'!$D$6</f>
        <v>14980.802367667322</v>
      </c>
      <c r="R20" s="21">
        <f>'Cena na poramnuvanje'!R20*'Sreden kurs'!$D$6</f>
        <v>18168.411534988714</v>
      </c>
      <c r="S20" s="21">
        <f>'Cena na poramnuvanje'!S20*'Sreden kurs'!$D$6</f>
        <v>20193.848096942245</v>
      </c>
      <c r="T20" s="21">
        <f>'Cena na poramnuvanje'!T20*'Sreden kurs'!$D$6</f>
        <v>21588.460328409088</v>
      </c>
      <c r="U20" s="21">
        <f>'Cena na poramnuvanje'!U20*'Sreden kurs'!$D$6</f>
        <v>24847.651539713323</v>
      </c>
      <c r="V20" s="21">
        <f>'Cena na poramnuvanje'!V20*'Sreden kurs'!$D$6</f>
        <v>25909.826575028186</v>
      </c>
      <c r="W20" s="21">
        <f>'Cena na poramnuvanje'!W20*'Sreden kurs'!$D$6</f>
        <v>25902.850010472976</v>
      </c>
      <c r="X20" s="21">
        <f>'Cena na poramnuvanje'!X20*'Sreden kurs'!$D$6</f>
        <v>23986.941643320071</v>
      </c>
      <c r="Y20" s="21">
        <f>'Cena na poramnuvanje'!Y20*'Sreden kurs'!$D$6</f>
        <v>21481.251241968326</v>
      </c>
      <c r="Z20" s="21">
        <f>'Cena na poramnuvanje'!Z20*'Sreden kurs'!$D$6</f>
        <v>19856.429017300055</v>
      </c>
      <c r="AA20" s="22">
        <f>'Cena na poramnuvanje'!AA20*'Sreden kurs'!$D$6</f>
        <v>14883.522870807101</v>
      </c>
    </row>
    <row r="21" spans="2:27" x14ac:dyDescent="0.25">
      <c r="B21" s="54"/>
      <c r="C21" s="6" t="s">
        <v>27</v>
      </c>
      <c r="D21" s="21">
        <f>'Cena na poramnuvanje'!D21*'Sreden kurs'!$D$6</f>
        <v>0</v>
      </c>
      <c r="E21" s="21">
        <f>'Cena na poramnuvanje'!E21*'Sreden kurs'!$D$6</f>
        <v>0</v>
      </c>
      <c r="F21" s="21">
        <f>'Cena na poramnuvanje'!F21*'Sreden kurs'!$D$6</f>
        <v>0</v>
      </c>
      <c r="G21" s="21">
        <f>'Cena na poramnuvanje'!G21*'Sreden kurs'!$D$6</f>
        <v>0</v>
      </c>
      <c r="H21" s="21">
        <f>'Cena na poramnuvanje'!H21*'Sreden kurs'!$D$6</f>
        <v>0</v>
      </c>
      <c r="I21" s="21">
        <f>'Cena na poramnuvanje'!I21*'Sreden kurs'!$D$6</f>
        <v>0</v>
      </c>
      <c r="J21" s="21">
        <f>'Cena na poramnuvanje'!J21*'Sreden kurs'!$D$6</f>
        <v>0</v>
      </c>
      <c r="K21" s="21">
        <f>'Cena na poramnuvanje'!K21*'Sreden kurs'!$D$6</f>
        <v>0</v>
      </c>
      <c r="L21" s="21">
        <f>'Cena na poramnuvanje'!L21*'Sreden kurs'!$D$6</f>
        <v>0</v>
      </c>
      <c r="M21" s="21">
        <f>'Cena na poramnuvanje'!M21*'Sreden kurs'!$D$6</f>
        <v>0</v>
      </c>
      <c r="N21" s="21">
        <f>'Cena na poramnuvanje'!N21*'Sreden kurs'!$D$6</f>
        <v>0</v>
      </c>
      <c r="O21" s="21">
        <f>'Cena na poramnuvanje'!O21*'Sreden kurs'!$D$6</f>
        <v>0</v>
      </c>
      <c r="P21" s="21">
        <f>'Cena na poramnuvanje'!P21*'Sreden kurs'!$D$6</f>
        <v>0</v>
      </c>
      <c r="Q21" s="21">
        <f>'Cena na poramnuvanje'!Q21*'Sreden kurs'!$D$6</f>
        <v>0</v>
      </c>
      <c r="R21" s="21">
        <f>'Cena na poramnuvanje'!R21*'Sreden kurs'!$D$6</f>
        <v>0</v>
      </c>
      <c r="S21" s="21">
        <f>'Cena na poramnuvanje'!S21*'Sreden kurs'!$D$6</f>
        <v>0</v>
      </c>
      <c r="T21" s="21">
        <f>'Cena na poramnuvanje'!T21*'Sreden kurs'!$D$6</f>
        <v>0</v>
      </c>
      <c r="U21" s="21">
        <f>'Cena na poramnuvanje'!U21*'Sreden kurs'!$D$6</f>
        <v>0</v>
      </c>
      <c r="V21" s="21">
        <f>'Cena na poramnuvanje'!V21*'Sreden kurs'!$D$6</f>
        <v>0</v>
      </c>
      <c r="W21" s="21">
        <f>'Cena na poramnuvanje'!W21*'Sreden kurs'!$D$6</f>
        <v>0</v>
      </c>
      <c r="X21" s="21">
        <f>'Cena na poramnuvanje'!X21*'Sreden kurs'!$D$6</f>
        <v>0</v>
      </c>
      <c r="Y21" s="21">
        <f>'Cena na poramnuvanje'!Y21*'Sreden kurs'!$D$6</f>
        <v>0</v>
      </c>
      <c r="Z21" s="21">
        <f>'Cena na poramnuvanje'!Z21*'Sreden kurs'!$D$6</f>
        <v>0</v>
      </c>
      <c r="AA21" s="22">
        <f>'Cena na poramnuvanje'!AA21*'Sreden kurs'!$D$6</f>
        <v>0</v>
      </c>
    </row>
    <row r="22" spans="2:27" x14ac:dyDescent="0.25">
      <c r="B22" s="54"/>
      <c r="C22" s="6" t="s">
        <v>28</v>
      </c>
      <c r="D22" s="21">
        <f>'Cena na poramnuvanje'!D22*'Sreden kurs'!$D$6</f>
        <v>0</v>
      </c>
      <c r="E22" s="21">
        <f>'Cena na poramnuvanje'!E22*'Sreden kurs'!$D$6</f>
        <v>0</v>
      </c>
      <c r="F22" s="21">
        <f>'Cena na poramnuvanje'!F22*'Sreden kurs'!$D$6</f>
        <v>0</v>
      </c>
      <c r="G22" s="21">
        <f>'Cena na poramnuvanje'!G22*'Sreden kurs'!$D$6</f>
        <v>0</v>
      </c>
      <c r="H22" s="21">
        <f>'Cena na poramnuvanje'!H22*'Sreden kurs'!$D$6</f>
        <v>0</v>
      </c>
      <c r="I22" s="21">
        <f>'Cena na poramnuvanje'!I22*'Sreden kurs'!$D$6</f>
        <v>0</v>
      </c>
      <c r="J22" s="21">
        <f>'Cena na poramnuvanje'!J22*'Sreden kurs'!$D$6</f>
        <v>0</v>
      </c>
      <c r="K22" s="21">
        <f>'Cena na poramnuvanje'!K22*'Sreden kurs'!$D$6</f>
        <v>0</v>
      </c>
      <c r="L22" s="21">
        <f>'Cena na poramnuvanje'!L22*'Sreden kurs'!$D$6</f>
        <v>0</v>
      </c>
      <c r="M22" s="21">
        <f>'Cena na poramnuvanje'!M22*'Sreden kurs'!$D$6</f>
        <v>0</v>
      </c>
      <c r="N22" s="21">
        <f>'Cena na poramnuvanje'!N22*'Sreden kurs'!$D$6</f>
        <v>0</v>
      </c>
      <c r="O22" s="21">
        <f>'Cena na poramnuvanje'!O22*'Sreden kurs'!$D$6</f>
        <v>0</v>
      </c>
      <c r="P22" s="21">
        <f>'Cena na poramnuvanje'!P22*'Sreden kurs'!$D$6</f>
        <v>0</v>
      </c>
      <c r="Q22" s="21">
        <f>'Cena na poramnuvanje'!Q22*'Sreden kurs'!$D$6</f>
        <v>0</v>
      </c>
      <c r="R22" s="21">
        <f>'Cena na poramnuvanje'!R22*'Sreden kurs'!$D$6</f>
        <v>0</v>
      </c>
      <c r="S22" s="21">
        <f>'Cena na poramnuvanje'!S22*'Sreden kurs'!$D$6</f>
        <v>0</v>
      </c>
      <c r="T22" s="21">
        <f>'Cena na poramnuvanje'!T22*'Sreden kurs'!$D$6</f>
        <v>0</v>
      </c>
      <c r="U22" s="21">
        <f>'Cena na poramnuvanje'!U22*'Sreden kurs'!$D$6</f>
        <v>0</v>
      </c>
      <c r="V22" s="21">
        <f>'Cena na poramnuvanje'!V22*'Sreden kurs'!$D$6</f>
        <v>0</v>
      </c>
      <c r="W22" s="21">
        <f>'Cena na poramnuvanje'!W22*'Sreden kurs'!$D$6</f>
        <v>0</v>
      </c>
      <c r="X22" s="21">
        <f>'Cena na poramnuvanje'!X22*'Sreden kurs'!$D$6</f>
        <v>0</v>
      </c>
      <c r="Y22" s="21">
        <f>'Cena na poramnuvanje'!Y22*'Sreden kurs'!$D$6</f>
        <v>0</v>
      </c>
      <c r="Z22" s="21">
        <f>'Cena na poramnuvanje'!Z22*'Sreden kurs'!$D$6</f>
        <v>0</v>
      </c>
      <c r="AA22" s="22">
        <f>'Cena na poramnuvanje'!AA22*'Sreden kurs'!$D$6</f>
        <v>0</v>
      </c>
    </row>
    <row r="23" spans="2:27" ht="15.75" thickBot="1" x14ac:dyDescent="0.3">
      <c r="B23" s="55"/>
      <c r="C23" s="9" t="s">
        <v>29</v>
      </c>
      <c r="D23" s="23">
        <f>'Cena na poramnuvanje'!D23*'Sreden kurs'!$D$6</f>
        <v>0</v>
      </c>
      <c r="E23" s="23">
        <f>'Cena na poramnuvanje'!E23*'Sreden kurs'!$D$6</f>
        <v>0</v>
      </c>
      <c r="F23" s="23">
        <f>'Cena na poramnuvanje'!F23*'Sreden kurs'!$D$6</f>
        <v>0</v>
      </c>
      <c r="G23" s="23">
        <f>'Cena na poramnuvanje'!G23*'Sreden kurs'!$D$6</f>
        <v>0</v>
      </c>
      <c r="H23" s="23">
        <f>'Cena na poramnuvanje'!H23*'Sreden kurs'!$D$6</f>
        <v>0</v>
      </c>
      <c r="I23" s="23">
        <f>'Cena na poramnuvanje'!I23*'Sreden kurs'!$D$6</f>
        <v>0</v>
      </c>
      <c r="J23" s="23">
        <f>'Cena na poramnuvanje'!J23*'Sreden kurs'!$D$6</f>
        <v>0</v>
      </c>
      <c r="K23" s="23">
        <f>'Cena na poramnuvanje'!K23*'Sreden kurs'!$D$6</f>
        <v>0</v>
      </c>
      <c r="L23" s="23">
        <f>'Cena na poramnuvanje'!L23*'Sreden kurs'!$D$6</f>
        <v>0</v>
      </c>
      <c r="M23" s="23">
        <f>'Cena na poramnuvanje'!M23*'Sreden kurs'!$D$6</f>
        <v>0</v>
      </c>
      <c r="N23" s="23">
        <f>'Cena na poramnuvanje'!N23*'Sreden kurs'!$D$6</f>
        <v>0</v>
      </c>
      <c r="O23" s="23">
        <f>'Cena na poramnuvanje'!O23*'Sreden kurs'!$D$6</f>
        <v>0</v>
      </c>
      <c r="P23" s="23">
        <f>'Cena na poramnuvanje'!P23*'Sreden kurs'!$D$6</f>
        <v>0</v>
      </c>
      <c r="Q23" s="23">
        <f>'Cena na poramnuvanje'!Q23*'Sreden kurs'!$D$6</f>
        <v>0</v>
      </c>
      <c r="R23" s="23">
        <f>'Cena na poramnuvanje'!R23*'Sreden kurs'!$D$6</f>
        <v>0</v>
      </c>
      <c r="S23" s="23">
        <f>'Cena na poramnuvanje'!S23*'Sreden kurs'!$D$6</f>
        <v>0</v>
      </c>
      <c r="T23" s="23">
        <f>'Cena na poramnuvanje'!T23*'Sreden kurs'!$D$6</f>
        <v>0</v>
      </c>
      <c r="U23" s="23">
        <f>'Cena na poramnuvanje'!U23*'Sreden kurs'!$D$6</f>
        <v>0</v>
      </c>
      <c r="V23" s="23">
        <f>'Cena na poramnuvanje'!V23*'Sreden kurs'!$D$6</f>
        <v>0</v>
      </c>
      <c r="W23" s="23">
        <f>'Cena na poramnuvanje'!W23*'Sreden kurs'!$D$6</f>
        <v>0</v>
      </c>
      <c r="X23" s="23">
        <f>'Cena na poramnuvanje'!X23*'Sreden kurs'!$D$6</f>
        <v>0</v>
      </c>
      <c r="Y23" s="23">
        <f>'Cena na poramnuvanje'!Y23*'Sreden kurs'!$D$6</f>
        <v>0</v>
      </c>
      <c r="Z23" s="23">
        <f>'Cena na poramnuvanje'!Z23*'Sreden kurs'!$D$6</f>
        <v>0</v>
      </c>
      <c r="AA23" s="24">
        <f>'Cena na poramnuvanje'!AA23*'Sreden kurs'!$D$6</f>
        <v>0</v>
      </c>
    </row>
    <row r="24" spans="2:27" ht="15.75" thickTop="1" x14ac:dyDescent="0.25">
      <c r="B24" s="53" t="str">
        <f>'Cena na poramnuvanje'!B24:B27</f>
        <v>06.02.2022</v>
      </c>
      <c r="C24" s="6" t="s">
        <v>26</v>
      </c>
      <c r="D24" s="21">
        <f>'Cena na poramnuvanje'!D24*'Sreden kurs'!$D$7</f>
        <v>10519.401895683453</v>
      </c>
      <c r="E24" s="21">
        <f>'Cena na poramnuvanje'!E24*'Sreden kurs'!$D$7</f>
        <v>9391.2129000000004</v>
      </c>
      <c r="F24" s="21">
        <f>'Cena na poramnuvanje'!F24*'Sreden kurs'!$D$7</f>
        <v>11072.40165</v>
      </c>
      <c r="G24" s="21">
        <f>'Cena na poramnuvanje'!G24*'Sreden kurs'!$D$7</f>
        <v>11308.07655</v>
      </c>
      <c r="H24" s="21">
        <f>'Cena na poramnuvanje'!H24*'Sreden kurs'!$D$7</f>
        <v>12618.478349999999</v>
      </c>
      <c r="I24" s="21">
        <f>'Cena na poramnuvanje'!I24*'Sreden kurs'!$D$7</f>
        <v>13435.937100000001</v>
      </c>
      <c r="J24" s="21">
        <f>'Cena na poramnuvanje'!J24*'Sreden kurs'!$D$7</f>
        <v>16281.310499999998</v>
      </c>
      <c r="K24" s="21">
        <f>'Cena na poramnuvanje'!K24*'Sreden kurs'!$D$7</f>
        <v>16727.36535</v>
      </c>
      <c r="L24" s="21">
        <f>'Cena na poramnuvanje'!L24*'Sreden kurs'!$D$7</f>
        <v>17841.647493646407</v>
      </c>
      <c r="M24" s="21">
        <f>'Cena na poramnuvanje'!M24*'Sreden kurs'!$D$7</f>
        <v>16808.835036348122</v>
      </c>
      <c r="N24" s="21">
        <f>'Cena na poramnuvanje'!N24*'Sreden kurs'!$D$7</f>
        <v>17596.461330927839</v>
      </c>
      <c r="O24" s="21">
        <f>'Cena na poramnuvanje'!O24*'Sreden kurs'!$D$7</f>
        <v>17851.972075471698</v>
      </c>
      <c r="P24" s="21">
        <f>'Cena na poramnuvanje'!P24*'Sreden kurs'!$D$7</f>
        <v>14064.043892219805</v>
      </c>
      <c r="Q24" s="21">
        <f>'Cena na poramnuvanje'!Q24*'Sreden kurs'!$D$7</f>
        <v>13191.155112385321</v>
      </c>
      <c r="R24" s="21">
        <f>'Cena na poramnuvanje'!R24*'Sreden kurs'!$D$7</f>
        <v>14483.044737270726</v>
      </c>
      <c r="S24" s="21">
        <f>'Cena na poramnuvanje'!S24*'Sreden kurs'!$D$7</f>
        <v>15858.07387716942</v>
      </c>
      <c r="T24" s="21">
        <f>'Cena na poramnuvanje'!T24*'Sreden kurs'!$D$7</f>
        <v>16013.601342358805</v>
      </c>
      <c r="U24" s="21">
        <f>'Cena na poramnuvanje'!U24*'Sreden kurs'!$D$7</f>
        <v>21355.191030322683</v>
      </c>
      <c r="V24" s="21">
        <f>'Cena na poramnuvanje'!V24*'Sreden kurs'!$D$7</f>
        <v>23527.381317977528</v>
      </c>
      <c r="W24" s="21">
        <f>'Cena na poramnuvanje'!W24*'Sreden kurs'!$D$7</f>
        <v>23564.789352370553</v>
      </c>
      <c r="X24" s="21">
        <f>'Cena na poramnuvanje'!X24*'Sreden kurs'!$D$7</f>
        <v>20484.158064179101</v>
      </c>
      <c r="Y24" s="21">
        <f>'Cena na poramnuvanje'!Y24*'Sreden kurs'!$D$7</f>
        <v>17889.603014433189</v>
      </c>
      <c r="Z24" s="21">
        <f>'Cena na poramnuvanje'!Z24*'Sreden kurs'!$D$7</f>
        <v>12072.386721977158</v>
      </c>
      <c r="AA24" s="22">
        <f>'Cena na poramnuvanje'!AA24*'Sreden kurs'!$D$7</f>
        <v>10655.982617036012</v>
      </c>
    </row>
    <row r="25" spans="2:27" x14ac:dyDescent="0.25">
      <c r="B25" s="54"/>
      <c r="C25" s="6" t="s">
        <v>27</v>
      </c>
      <c r="D25" s="21">
        <f>'Cena na poramnuvanje'!D25*'Sreden kurs'!$D$7</f>
        <v>0</v>
      </c>
      <c r="E25" s="21">
        <f>'Cena na poramnuvanje'!E25*'Sreden kurs'!$D$7</f>
        <v>0</v>
      </c>
      <c r="F25" s="21">
        <f>'Cena na poramnuvanje'!F25*'Sreden kurs'!$D$7</f>
        <v>0</v>
      </c>
      <c r="G25" s="21">
        <f>'Cena na poramnuvanje'!G25*'Sreden kurs'!$D$7</f>
        <v>0</v>
      </c>
      <c r="H25" s="21">
        <f>'Cena na poramnuvanje'!H25*'Sreden kurs'!$D$7</f>
        <v>0</v>
      </c>
      <c r="I25" s="21">
        <f>'Cena na poramnuvanje'!I25*'Sreden kurs'!$D$7</f>
        <v>0</v>
      </c>
      <c r="J25" s="21">
        <f>'Cena na poramnuvanje'!J25*'Sreden kurs'!$D$7</f>
        <v>0</v>
      </c>
      <c r="K25" s="21">
        <f>'Cena na poramnuvanje'!K25*'Sreden kurs'!$D$7</f>
        <v>0</v>
      </c>
      <c r="L25" s="21">
        <f>'Cena na poramnuvanje'!L25*'Sreden kurs'!$D$7</f>
        <v>0</v>
      </c>
      <c r="M25" s="21">
        <f>'Cena na poramnuvanje'!M25*'Sreden kurs'!$D$7</f>
        <v>0</v>
      </c>
      <c r="N25" s="21">
        <f>'Cena na poramnuvanje'!N25*'Sreden kurs'!$D$7</f>
        <v>0</v>
      </c>
      <c r="O25" s="21">
        <f>'Cena na poramnuvanje'!O25*'Sreden kurs'!$D$7</f>
        <v>0</v>
      </c>
      <c r="P25" s="21">
        <f>'Cena na poramnuvanje'!P25*'Sreden kurs'!$D$7</f>
        <v>0</v>
      </c>
      <c r="Q25" s="21">
        <f>'Cena na poramnuvanje'!Q25*'Sreden kurs'!$D$7</f>
        <v>0</v>
      </c>
      <c r="R25" s="21">
        <f>'Cena na poramnuvanje'!R25*'Sreden kurs'!$D$7</f>
        <v>0</v>
      </c>
      <c r="S25" s="21">
        <f>'Cena na poramnuvanje'!S25*'Sreden kurs'!$D$7</f>
        <v>0</v>
      </c>
      <c r="T25" s="21">
        <f>'Cena na poramnuvanje'!T25*'Sreden kurs'!$D$7</f>
        <v>0</v>
      </c>
      <c r="U25" s="21">
        <f>'Cena na poramnuvanje'!U25*'Sreden kurs'!$D$7</f>
        <v>0</v>
      </c>
      <c r="V25" s="21">
        <f>'Cena na poramnuvanje'!V25*'Sreden kurs'!$D$7</f>
        <v>0</v>
      </c>
      <c r="W25" s="21">
        <f>'Cena na poramnuvanje'!W25*'Sreden kurs'!$D$7</f>
        <v>0</v>
      </c>
      <c r="X25" s="21">
        <f>'Cena na poramnuvanje'!X25*'Sreden kurs'!$D$7</f>
        <v>0</v>
      </c>
      <c r="Y25" s="21">
        <f>'Cena na poramnuvanje'!Y25*'Sreden kurs'!$D$7</f>
        <v>0</v>
      </c>
      <c r="Z25" s="21">
        <f>'Cena na poramnuvanje'!Z25*'Sreden kurs'!$D$7</f>
        <v>0</v>
      </c>
      <c r="AA25" s="22">
        <f>'Cena na poramnuvanje'!AA25*'Sreden kurs'!$D$7</f>
        <v>0</v>
      </c>
    </row>
    <row r="26" spans="2:27" x14ac:dyDescent="0.25">
      <c r="B26" s="54"/>
      <c r="C26" s="6" t="s">
        <v>28</v>
      </c>
      <c r="D26" s="21">
        <f>'Cena na poramnuvanje'!D26*'Sreden kurs'!$D$7</f>
        <v>0</v>
      </c>
      <c r="E26" s="21">
        <f>'Cena na poramnuvanje'!E26*'Sreden kurs'!$D$7</f>
        <v>0</v>
      </c>
      <c r="F26" s="21">
        <f>'Cena na poramnuvanje'!F26*'Sreden kurs'!$D$7</f>
        <v>0</v>
      </c>
      <c r="G26" s="21">
        <f>'Cena na poramnuvanje'!G26*'Sreden kurs'!$D$7</f>
        <v>0</v>
      </c>
      <c r="H26" s="21">
        <f>'Cena na poramnuvanje'!H26*'Sreden kurs'!$D$7</f>
        <v>0</v>
      </c>
      <c r="I26" s="21">
        <f>'Cena na poramnuvanje'!I26*'Sreden kurs'!$D$7</f>
        <v>0</v>
      </c>
      <c r="J26" s="21">
        <f>'Cena na poramnuvanje'!J26*'Sreden kurs'!$D$7</f>
        <v>0</v>
      </c>
      <c r="K26" s="21">
        <f>'Cena na poramnuvanje'!K26*'Sreden kurs'!$D$7</f>
        <v>0</v>
      </c>
      <c r="L26" s="21">
        <f>'Cena na poramnuvanje'!L26*'Sreden kurs'!$D$7</f>
        <v>0</v>
      </c>
      <c r="M26" s="21">
        <f>'Cena na poramnuvanje'!M26*'Sreden kurs'!$D$7</f>
        <v>0</v>
      </c>
      <c r="N26" s="21">
        <f>'Cena na poramnuvanje'!N26*'Sreden kurs'!$D$7</f>
        <v>0</v>
      </c>
      <c r="O26" s="21">
        <f>'Cena na poramnuvanje'!O26*'Sreden kurs'!$D$7</f>
        <v>0</v>
      </c>
      <c r="P26" s="21">
        <f>'Cena na poramnuvanje'!P26*'Sreden kurs'!$D$7</f>
        <v>0</v>
      </c>
      <c r="Q26" s="21">
        <f>'Cena na poramnuvanje'!Q26*'Sreden kurs'!$D$7</f>
        <v>0</v>
      </c>
      <c r="R26" s="21">
        <f>'Cena na poramnuvanje'!R26*'Sreden kurs'!$D$7</f>
        <v>0</v>
      </c>
      <c r="S26" s="21">
        <f>'Cena na poramnuvanje'!S26*'Sreden kurs'!$D$7</f>
        <v>0</v>
      </c>
      <c r="T26" s="21">
        <f>'Cena na poramnuvanje'!T26*'Sreden kurs'!$D$7</f>
        <v>0</v>
      </c>
      <c r="U26" s="21">
        <f>'Cena na poramnuvanje'!U26*'Sreden kurs'!$D$7</f>
        <v>0</v>
      </c>
      <c r="V26" s="21">
        <f>'Cena na poramnuvanje'!V26*'Sreden kurs'!$D$7</f>
        <v>0</v>
      </c>
      <c r="W26" s="21">
        <f>'Cena na poramnuvanje'!W26*'Sreden kurs'!$D$7</f>
        <v>0</v>
      </c>
      <c r="X26" s="21">
        <f>'Cena na poramnuvanje'!X26*'Sreden kurs'!$D$7</f>
        <v>0</v>
      </c>
      <c r="Y26" s="21">
        <f>'Cena na poramnuvanje'!Y26*'Sreden kurs'!$D$7</f>
        <v>0</v>
      </c>
      <c r="Z26" s="21">
        <f>'Cena na poramnuvanje'!Z26*'Sreden kurs'!$D$7</f>
        <v>0</v>
      </c>
      <c r="AA26" s="22">
        <f>'Cena na poramnuvanje'!AA26*'Sreden kurs'!$D$7</f>
        <v>0</v>
      </c>
    </row>
    <row r="27" spans="2:27" ht="15.75" thickBot="1" x14ac:dyDescent="0.3">
      <c r="B27" s="55"/>
      <c r="C27" s="9" t="s">
        <v>29</v>
      </c>
      <c r="D27" s="23">
        <f>'Cena na poramnuvanje'!D27*'Sreden kurs'!$D$7</f>
        <v>0</v>
      </c>
      <c r="E27" s="23">
        <f>'Cena na poramnuvanje'!E27*'Sreden kurs'!$D$7</f>
        <v>0</v>
      </c>
      <c r="F27" s="23">
        <f>'Cena na poramnuvanje'!F27*'Sreden kurs'!$D$7</f>
        <v>0</v>
      </c>
      <c r="G27" s="23">
        <f>'Cena na poramnuvanje'!G27*'Sreden kurs'!$D$7</f>
        <v>0</v>
      </c>
      <c r="H27" s="23">
        <f>'Cena na poramnuvanje'!H27*'Sreden kurs'!$D$7</f>
        <v>0</v>
      </c>
      <c r="I27" s="23">
        <f>'Cena na poramnuvanje'!I27*'Sreden kurs'!$D$7</f>
        <v>0</v>
      </c>
      <c r="J27" s="23">
        <f>'Cena na poramnuvanje'!J27*'Sreden kurs'!$D$7</f>
        <v>0</v>
      </c>
      <c r="K27" s="23">
        <f>'Cena na poramnuvanje'!K27*'Sreden kurs'!$D$7</f>
        <v>0</v>
      </c>
      <c r="L27" s="23">
        <f>'Cena na poramnuvanje'!L27*'Sreden kurs'!$D$7</f>
        <v>0</v>
      </c>
      <c r="M27" s="23">
        <f>'Cena na poramnuvanje'!M27*'Sreden kurs'!$D$7</f>
        <v>0</v>
      </c>
      <c r="N27" s="23">
        <f>'Cena na poramnuvanje'!N27*'Sreden kurs'!$D$7</f>
        <v>0</v>
      </c>
      <c r="O27" s="23">
        <f>'Cena na poramnuvanje'!O27*'Sreden kurs'!$D$7</f>
        <v>0</v>
      </c>
      <c r="P27" s="23">
        <f>'Cena na poramnuvanje'!P27*'Sreden kurs'!$D$7</f>
        <v>0</v>
      </c>
      <c r="Q27" s="23">
        <f>'Cena na poramnuvanje'!Q27*'Sreden kurs'!$D$7</f>
        <v>0</v>
      </c>
      <c r="R27" s="23">
        <f>'Cena na poramnuvanje'!R27*'Sreden kurs'!$D$7</f>
        <v>0</v>
      </c>
      <c r="S27" s="23">
        <f>'Cena na poramnuvanje'!S27*'Sreden kurs'!$D$7</f>
        <v>0</v>
      </c>
      <c r="T27" s="23">
        <f>'Cena na poramnuvanje'!T27*'Sreden kurs'!$D$7</f>
        <v>0</v>
      </c>
      <c r="U27" s="23">
        <f>'Cena na poramnuvanje'!U27*'Sreden kurs'!$D$7</f>
        <v>0</v>
      </c>
      <c r="V27" s="23">
        <f>'Cena na poramnuvanje'!V27*'Sreden kurs'!$D$7</f>
        <v>0</v>
      </c>
      <c r="W27" s="23">
        <f>'Cena na poramnuvanje'!W27*'Sreden kurs'!$D$7</f>
        <v>0</v>
      </c>
      <c r="X27" s="23">
        <f>'Cena na poramnuvanje'!X27*'Sreden kurs'!$D$7</f>
        <v>0</v>
      </c>
      <c r="Y27" s="23">
        <f>'Cena na poramnuvanje'!Y27*'Sreden kurs'!$D$7</f>
        <v>0</v>
      </c>
      <c r="Z27" s="23">
        <f>'Cena na poramnuvanje'!Z27*'Sreden kurs'!$D$7</f>
        <v>0</v>
      </c>
      <c r="AA27" s="24">
        <f>'Cena na poramnuvanje'!AA27*'Sreden kurs'!$D$7</f>
        <v>0</v>
      </c>
    </row>
    <row r="28" spans="2:27" ht="15.75" thickTop="1" x14ac:dyDescent="0.25">
      <c r="B28" s="53" t="str">
        <f>'Cena na poramnuvanje'!B28:B31</f>
        <v>07.02.2022</v>
      </c>
      <c r="C28" s="6" t="s">
        <v>26</v>
      </c>
      <c r="D28" s="21">
        <f>'Cena na poramnuvanje'!D28*'Sreden kurs'!$D$8</f>
        <v>0</v>
      </c>
      <c r="E28" s="21">
        <f>'Cena na poramnuvanje'!E28*'Sreden kurs'!$D$8</f>
        <v>11261.18835</v>
      </c>
      <c r="F28" s="21">
        <f>'Cena na poramnuvanje'!F28*'Sreden kurs'!$D$8</f>
        <v>0</v>
      </c>
      <c r="G28" s="21">
        <f>'Cena na poramnuvanje'!G28*'Sreden kurs'!$D$8</f>
        <v>0</v>
      </c>
      <c r="H28" s="21">
        <f>'Cena na poramnuvanje'!H28*'Sreden kurs'!$D$8</f>
        <v>0</v>
      </c>
      <c r="I28" s="21">
        <f>'Cena na poramnuvanje'!I28*'Sreden kurs'!$D$8</f>
        <v>0</v>
      </c>
      <c r="J28" s="21">
        <f>'Cena na poramnuvanje'!J28*'Sreden kurs'!$D$8</f>
        <v>0</v>
      </c>
      <c r="K28" s="21">
        <f>'Cena na poramnuvanje'!K28*'Sreden kurs'!$D$8</f>
        <v>17693.509050000001</v>
      </c>
      <c r="L28" s="21">
        <f>'Cena na poramnuvanje'!L28*'Sreden kurs'!$D$8</f>
        <v>18810.188549999995</v>
      </c>
      <c r="M28" s="21">
        <f>'Cena na poramnuvanje'!M28*'Sreden kurs'!$D$8</f>
        <v>17331.976350000001</v>
      </c>
      <c r="N28" s="21">
        <f>'Cena na poramnuvanje'!N28*'Sreden kurs'!$D$8</f>
        <v>17077.175999999999</v>
      </c>
      <c r="O28" s="21">
        <f>'Cena na poramnuvanje'!O28*'Sreden kurs'!$D$8</f>
        <v>16848.904500000001</v>
      </c>
      <c r="P28" s="21">
        <f>'Cena na poramnuvanje'!P28*'Sreden kurs'!$D$8</f>
        <v>16666.2873</v>
      </c>
      <c r="Q28" s="21">
        <f>'Cena na poramnuvanje'!Q28*'Sreden kurs'!$D$8</f>
        <v>0</v>
      </c>
      <c r="R28" s="21">
        <f>'Cena na poramnuvanje'!R28*'Sreden kurs'!$D$8</f>
        <v>18970.595550000002</v>
      </c>
      <c r="S28" s="21">
        <f>'Cena na poramnuvanje'!S28*'Sreden kurs'!$D$8</f>
        <v>19198.250100000001</v>
      </c>
      <c r="T28" s="21">
        <f>'Cena na poramnuvanje'!T28*'Sreden kurs'!$D$8</f>
        <v>19438.8606</v>
      </c>
      <c r="U28" s="21">
        <f>'Cena na poramnuvanje'!U28*'Sreden kurs'!$D$8</f>
        <v>19998.434249999998</v>
      </c>
      <c r="V28" s="21">
        <f>'Cena na poramnuvanje'!V28*'Sreden kurs'!$D$8</f>
        <v>20112.57</v>
      </c>
      <c r="W28" s="21">
        <f>'Cena na poramnuvanje'!W28*'Sreden kurs'!$D$8</f>
        <v>20423.5128</v>
      </c>
      <c r="X28" s="21">
        <f>'Cena na poramnuvanje'!X28*'Sreden kurs'!$D$8</f>
        <v>20209.43115</v>
      </c>
      <c r="Y28" s="21">
        <f>'Cena na poramnuvanje'!Y28*'Sreden kurs'!$D$8</f>
        <v>15689.655449999998</v>
      </c>
      <c r="Z28" s="21">
        <f>'Cena na poramnuvanje'!Z28*'Sreden kurs'!$D$8</f>
        <v>14690.196450000001</v>
      </c>
      <c r="AA28" s="22">
        <f>'Cena na poramnuvanje'!AA28*'Sreden kurs'!$D$8</f>
        <v>11723.283900000002</v>
      </c>
    </row>
    <row r="29" spans="2:27" x14ac:dyDescent="0.25">
      <c r="B29" s="54"/>
      <c r="C29" s="6" t="s">
        <v>27</v>
      </c>
      <c r="D29" s="21">
        <f>'Cena na poramnuvanje'!D29*'Sreden kurs'!$D$8</f>
        <v>0</v>
      </c>
      <c r="E29" s="21">
        <f>'Cena na poramnuvanje'!E29*'Sreden kurs'!$D$8</f>
        <v>0</v>
      </c>
      <c r="F29" s="21">
        <f>'Cena na poramnuvanje'!F29*'Sreden kurs'!$D$8</f>
        <v>0</v>
      </c>
      <c r="G29" s="21">
        <f>'Cena na poramnuvanje'!G29*'Sreden kurs'!$D$8</f>
        <v>0</v>
      </c>
      <c r="H29" s="21">
        <f>'Cena na poramnuvanje'!H29*'Sreden kurs'!$D$8</f>
        <v>0</v>
      </c>
      <c r="I29" s="21">
        <f>'Cena na poramnuvanje'!I29*'Sreden kurs'!$D$8</f>
        <v>0</v>
      </c>
      <c r="J29" s="21">
        <f>'Cena na poramnuvanje'!J29*'Sreden kurs'!$D$8</f>
        <v>0</v>
      </c>
      <c r="K29" s="21">
        <f>'Cena na poramnuvanje'!K29*'Sreden kurs'!$D$8</f>
        <v>0</v>
      </c>
      <c r="L29" s="21">
        <f>'Cena na poramnuvanje'!L29*'Sreden kurs'!$D$8</f>
        <v>0</v>
      </c>
      <c r="M29" s="21">
        <f>'Cena na poramnuvanje'!M29*'Sreden kurs'!$D$8</f>
        <v>0</v>
      </c>
      <c r="N29" s="21">
        <f>'Cena na poramnuvanje'!N29*'Sreden kurs'!$D$8</f>
        <v>0</v>
      </c>
      <c r="O29" s="21">
        <f>'Cena na poramnuvanje'!O29*'Sreden kurs'!$D$8</f>
        <v>0</v>
      </c>
      <c r="P29" s="21">
        <f>'Cena na poramnuvanje'!P29*'Sreden kurs'!$D$8</f>
        <v>0</v>
      </c>
      <c r="Q29" s="21">
        <f>'Cena na poramnuvanje'!Q29*'Sreden kurs'!$D$8</f>
        <v>0</v>
      </c>
      <c r="R29" s="21">
        <f>'Cena na poramnuvanje'!R29*'Sreden kurs'!$D$8</f>
        <v>0</v>
      </c>
      <c r="S29" s="21">
        <f>'Cena na poramnuvanje'!S29*'Sreden kurs'!$D$8</f>
        <v>0</v>
      </c>
      <c r="T29" s="21">
        <f>'Cena na poramnuvanje'!T29*'Sreden kurs'!$D$8</f>
        <v>0</v>
      </c>
      <c r="U29" s="21">
        <f>'Cena na poramnuvanje'!U29*'Sreden kurs'!$D$8</f>
        <v>0</v>
      </c>
      <c r="V29" s="21">
        <f>'Cena na poramnuvanje'!V29*'Sreden kurs'!$D$8</f>
        <v>0</v>
      </c>
      <c r="W29" s="21">
        <f>'Cena na poramnuvanje'!W29*'Sreden kurs'!$D$8</f>
        <v>0</v>
      </c>
      <c r="X29" s="21">
        <f>'Cena na poramnuvanje'!X29*'Sreden kurs'!$D$8</f>
        <v>0</v>
      </c>
      <c r="Y29" s="21">
        <f>'Cena na poramnuvanje'!Y29*'Sreden kurs'!$D$8</f>
        <v>0</v>
      </c>
      <c r="Z29" s="21">
        <f>'Cena na poramnuvanje'!Z29*'Sreden kurs'!$D$8</f>
        <v>0</v>
      </c>
      <c r="AA29" s="22">
        <f>'Cena na poramnuvanje'!AA29*'Sreden kurs'!$D$8</f>
        <v>0</v>
      </c>
    </row>
    <row r="30" spans="2:27" x14ac:dyDescent="0.25">
      <c r="B30" s="54"/>
      <c r="C30" s="6" t="s">
        <v>28</v>
      </c>
      <c r="D30" s="21">
        <f>'Cena na poramnuvanje'!D30*'Sreden kurs'!$D$8</f>
        <v>4388.9822999999997</v>
      </c>
      <c r="E30" s="21">
        <f>'Cena na poramnuvanje'!E30*'Sreden kurs'!$D$8</f>
        <v>0</v>
      </c>
      <c r="F30" s="21">
        <f>'Cena na poramnuvanje'!F30*'Sreden kurs'!$D$8</f>
        <v>4334.6907000000001</v>
      </c>
      <c r="G30" s="21">
        <f>'Cena na poramnuvanje'!G30*'Sreden kurs'!$D$8</f>
        <v>4325.4364500000001</v>
      </c>
      <c r="H30" s="21">
        <f>'Cena na poramnuvanje'!H30*'Sreden kurs'!$D$8</f>
        <v>4387.7484000000004</v>
      </c>
      <c r="I30" s="21">
        <f>'Cena na poramnuvanje'!I30*'Sreden kurs'!$D$8</f>
        <v>5855.4724500000002</v>
      </c>
      <c r="J30" s="21">
        <f>'Cena na poramnuvanje'!J30*'Sreden kurs'!$D$8</f>
        <v>6837.0398999999998</v>
      </c>
      <c r="K30" s="21">
        <f>'Cena na poramnuvanje'!K30*'Sreden kurs'!$D$8</f>
        <v>0</v>
      </c>
      <c r="L30" s="21">
        <f>'Cena na poramnuvanje'!L30*'Sreden kurs'!$D$8</f>
        <v>0</v>
      </c>
      <c r="M30" s="21">
        <f>'Cena na poramnuvanje'!M30*'Sreden kurs'!$D$8</f>
        <v>0</v>
      </c>
      <c r="N30" s="21">
        <f>'Cena na poramnuvanje'!N30*'Sreden kurs'!$D$8</f>
        <v>0</v>
      </c>
      <c r="O30" s="21">
        <f>'Cena na poramnuvanje'!O30*'Sreden kurs'!$D$8</f>
        <v>0</v>
      </c>
      <c r="P30" s="21">
        <f>'Cena na poramnuvanje'!P30*'Sreden kurs'!$D$8</f>
        <v>0</v>
      </c>
      <c r="Q30" s="21">
        <f>'Cena na poramnuvanje'!Q30*'Sreden kurs'!$D$8</f>
        <v>6066.4693500000003</v>
      </c>
      <c r="R30" s="21">
        <f>'Cena na poramnuvanje'!R30*'Sreden kurs'!$D$8</f>
        <v>0</v>
      </c>
      <c r="S30" s="21">
        <f>'Cena na poramnuvanje'!S30*'Sreden kurs'!$D$8</f>
        <v>0</v>
      </c>
      <c r="T30" s="21">
        <f>'Cena na poramnuvanje'!T30*'Sreden kurs'!$D$8</f>
        <v>0</v>
      </c>
      <c r="U30" s="21">
        <f>'Cena na poramnuvanje'!U30*'Sreden kurs'!$D$8</f>
        <v>0</v>
      </c>
      <c r="V30" s="21">
        <f>'Cena na poramnuvanje'!V30*'Sreden kurs'!$D$8</f>
        <v>0</v>
      </c>
      <c r="W30" s="21">
        <f>'Cena na poramnuvanje'!W30*'Sreden kurs'!$D$8</f>
        <v>0</v>
      </c>
      <c r="X30" s="21">
        <f>'Cena na poramnuvanje'!X30*'Sreden kurs'!$D$8</f>
        <v>0</v>
      </c>
      <c r="Y30" s="21">
        <f>'Cena na poramnuvanje'!Y30*'Sreden kurs'!$D$8</f>
        <v>0</v>
      </c>
      <c r="Z30" s="21">
        <f>'Cena na poramnuvanje'!Z30*'Sreden kurs'!$D$8</f>
        <v>0</v>
      </c>
      <c r="AA30" s="22">
        <f>'Cena na poramnuvanje'!AA30*'Sreden kurs'!$D$8</f>
        <v>0</v>
      </c>
    </row>
    <row r="31" spans="2:27" ht="15.75" thickBot="1" x14ac:dyDescent="0.3">
      <c r="B31" s="55"/>
      <c r="C31" s="9" t="s">
        <v>29</v>
      </c>
      <c r="D31" s="23">
        <f>'Cena na poramnuvanje'!D31*'Sreden kurs'!$D$8</f>
        <v>13166.329949999999</v>
      </c>
      <c r="E31" s="23">
        <f>'Cena na poramnuvanje'!E31*'Sreden kurs'!$D$8</f>
        <v>0</v>
      </c>
      <c r="F31" s="23">
        <f>'Cena na poramnuvanje'!F31*'Sreden kurs'!$D$8</f>
        <v>13003.455150000002</v>
      </c>
      <c r="G31" s="23">
        <f>'Cena na poramnuvanje'!G31*'Sreden kurs'!$D$8</f>
        <v>12975.6924</v>
      </c>
      <c r="H31" s="23">
        <f>'Cena na poramnuvanje'!H31*'Sreden kurs'!$D$8</f>
        <v>13163.245200000001</v>
      </c>
      <c r="I31" s="23">
        <f>'Cena na poramnuvanje'!I31*'Sreden kurs'!$D$8</f>
        <v>17565.8004</v>
      </c>
      <c r="J31" s="23">
        <f>'Cena na poramnuvanje'!J31*'Sreden kurs'!$D$8</f>
        <v>20510.50275</v>
      </c>
      <c r="K31" s="23">
        <f>'Cena na poramnuvanje'!K31*'Sreden kurs'!$D$8</f>
        <v>0</v>
      </c>
      <c r="L31" s="23">
        <f>'Cena na poramnuvanje'!L31*'Sreden kurs'!$D$8</f>
        <v>0</v>
      </c>
      <c r="M31" s="23">
        <f>'Cena na poramnuvanje'!M31*'Sreden kurs'!$D$8</f>
        <v>0</v>
      </c>
      <c r="N31" s="23">
        <f>'Cena na poramnuvanje'!N31*'Sreden kurs'!$D$8</f>
        <v>0</v>
      </c>
      <c r="O31" s="23">
        <f>'Cena na poramnuvanje'!O31*'Sreden kurs'!$D$8</f>
        <v>0</v>
      </c>
      <c r="P31" s="23">
        <f>'Cena na poramnuvanje'!P31*'Sreden kurs'!$D$8</f>
        <v>0</v>
      </c>
      <c r="Q31" s="23">
        <f>'Cena na poramnuvanje'!Q31*'Sreden kurs'!$D$8</f>
        <v>18199.408050000002</v>
      </c>
      <c r="R31" s="23">
        <f>'Cena na poramnuvanje'!R31*'Sreden kurs'!$D$8</f>
        <v>0</v>
      </c>
      <c r="S31" s="23">
        <f>'Cena na poramnuvanje'!S31*'Sreden kurs'!$D$8</f>
        <v>0</v>
      </c>
      <c r="T31" s="23">
        <f>'Cena na poramnuvanje'!T31*'Sreden kurs'!$D$8</f>
        <v>0</v>
      </c>
      <c r="U31" s="23">
        <f>'Cena na poramnuvanje'!U31*'Sreden kurs'!$D$8</f>
        <v>0</v>
      </c>
      <c r="V31" s="23">
        <f>'Cena na poramnuvanje'!V31*'Sreden kurs'!$D$8</f>
        <v>0</v>
      </c>
      <c r="W31" s="23">
        <f>'Cena na poramnuvanje'!W31*'Sreden kurs'!$D$8</f>
        <v>0</v>
      </c>
      <c r="X31" s="23">
        <f>'Cena na poramnuvanje'!X31*'Sreden kurs'!$D$8</f>
        <v>0</v>
      </c>
      <c r="Y31" s="23">
        <f>'Cena na poramnuvanje'!Y31*'Sreden kurs'!$D$8</f>
        <v>0</v>
      </c>
      <c r="Z31" s="23">
        <f>'Cena na poramnuvanje'!Z31*'Sreden kurs'!$D$8</f>
        <v>0</v>
      </c>
      <c r="AA31" s="24">
        <f>'Cena na poramnuvanje'!AA31*'Sreden kurs'!$D$8</f>
        <v>0</v>
      </c>
    </row>
    <row r="32" spans="2:27" ht="15.75" thickTop="1" x14ac:dyDescent="0.25">
      <c r="B32" s="53" t="str">
        <f>'Cena na poramnuvanje'!B32:B35</f>
        <v>08.02.2022</v>
      </c>
      <c r="C32" s="6" t="s">
        <v>26</v>
      </c>
      <c r="D32" s="21">
        <f>'Cena na poramnuvanje'!D32*'Sreden kurs'!$D$9</f>
        <v>14089.551557142855</v>
      </c>
      <c r="E32" s="21">
        <f>'Cena na poramnuvanje'!E32*'Sreden kurs'!$D$9</f>
        <v>10498.021199999999</v>
      </c>
      <c r="F32" s="21">
        <f>'Cena na poramnuvanje'!F32*'Sreden kurs'!$D$9</f>
        <v>0</v>
      </c>
      <c r="G32" s="21">
        <f>'Cena na poramnuvanje'!G32*'Sreden kurs'!$D$9</f>
        <v>0</v>
      </c>
      <c r="H32" s="21">
        <f>'Cena na poramnuvanje'!H32*'Sreden kurs'!$D$9</f>
        <v>0</v>
      </c>
      <c r="I32" s="21">
        <f>'Cena na poramnuvanje'!I32*'Sreden kurs'!$D$9</f>
        <v>0</v>
      </c>
      <c r="J32" s="21">
        <f>'Cena na poramnuvanje'!J32*'Sreden kurs'!$D$9</f>
        <v>0</v>
      </c>
      <c r="K32" s="21">
        <f>'Cena na poramnuvanje'!K32*'Sreden kurs'!$D$9</f>
        <v>0</v>
      </c>
      <c r="L32" s="21">
        <f>'Cena na poramnuvanje'!L32*'Sreden kurs'!$D$9</f>
        <v>0</v>
      </c>
      <c r="M32" s="21">
        <f>'Cena na poramnuvanje'!M32*'Sreden kurs'!$D$9</f>
        <v>12893.267880000001</v>
      </c>
      <c r="N32" s="21">
        <f>'Cena na poramnuvanje'!N32*'Sreden kurs'!$D$9</f>
        <v>12302.59995</v>
      </c>
      <c r="O32" s="21">
        <f>'Cena na poramnuvanje'!O32*'Sreden kurs'!$D$9</f>
        <v>11970.680850000001</v>
      </c>
      <c r="P32" s="21">
        <f>'Cena na poramnuvanje'!P32*'Sreden kurs'!$D$9</f>
        <v>11710.327950000003</v>
      </c>
      <c r="Q32" s="21">
        <f>'Cena na poramnuvanje'!Q32*'Sreden kurs'!$D$9</f>
        <v>0</v>
      </c>
      <c r="R32" s="21">
        <f>'Cena na poramnuvanje'!R32*'Sreden kurs'!$D$9</f>
        <v>0</v>
      </c>
      <c r="S32" s="21">
        <f>'Cena na poramnuvanje'!S32*'Sreden kurs'!$D$9</f>
        <v>0</v>
      </c>
      <c r="T32" s="21">
        <f>'Cena na poramnuvanje'!T32*'Sreden kurs'!$D$9</f>
        <v>0</v>
      </c>
      <c r="U32" s="21">
        <f>'Cena na poramnuvanje'!U32*'Sreden kurs'!$D$9</f>
        <v>0</v>
      </c>
      <c r="V32" s="21">
        <f>'Cena na poramnuvanje'!V32*'Sreden kurs'!$D$9</f>
        <v>0</v>
      </c>
      <c r="W32" s="21">
        <f>'Cena na poramnuvanje'!W32*'Sreden kurs'!$D$9</f>
        <v>0</v>
      </c>
      <c r="X32" s="21">
        <f>'Cena na poramnuvanje'!X32*'Sreden kurs'!$D$9</f>
        <v>0</v>
      </c>
      <c r="Y32" s="21">
        <f>'Cena na poramnuvanje'!Y32*'Sreden kurs'!$D$9</f>
        <v>17647.854750000002</v>
      </c>
      <c r="Z32" s="21">
        <f>'Cena na poramnuvanje'!Z32*'Sreden kurs'!$D$9</f>
        <v>0</v>
      </c>
      <c r="AA32" s="22">
        <f>'Cena na poramnuvanje'!AA32*'Sreden kurs'!$D$9</f>
        <v>17432.539199999999</v>
      </c>
    </row>
    <row r="33" spans="2:27" x14ac:dyDescent="0.25">
      <c r="B33" s="54"/>
      <c r="C33" s="6" t="s">
        <v>27</v>
      </c>
      <c r="D33" s="21">
        <f>'Cena na poramnuvanje'!D33*'Sreden kurs'!$D$9</f>
        <v>0</v>
      </c>
      <c r="E33" s="21">
        <f>'Cena na poramnuvanje'!E33*'Sreden kurs'!$D$9</f>
        <v>0</v>
      </c>
      <c r="F33" s="21">
        <f>'Cena na poramnuvanje'!F33*'Sreden kurs'!$D$9</f>
        <v>0</v>
      </c>
      <c r="G33" s="21">
        <f>'Cena na poramnuvanje'!G33*'Sreden kurs'!$D$9</f>
        <v>0</v>
      </c>
      <c r="H33" s="21">
        <f>'Cena na poramnuvanje'!H33*'Sreden kurs'!$D$9</f>
        <v>0</v>
      </c>
      <c r="I33" s="21">
        <f>'Cena na poramnuvanje'!I33*'Sreden kurs'!$D$9</f>
        <v>0</v>
      </c>
      <c r="J33" s="21">
        <f>'Cena na poramnuvanje'!J33*'Sreden kurs'!$D$9</f>
        <v>2937.9159</v>
      </c>
      <c r="K33" s="21">
        <f>'Cena na poramnuvanje'!K33*'Sreden kurs'!$D$9</f>
        <v>0</v>
      </c>
      <c r="L33" s="21">
        <f>'Cena na poramnuvanje'!L33*'Sreden kurs'!$D$9</f>
        <v>0</v>
      </c>
      <c r="M33" s="21">
        <f>'Cena na poramnuvanje'!M33*'Sreden kurs'!$D$9</f>
        <v>0</v>
      </c>
      <c r="N33" s="21">
        <f>'Cena na poramnuvanje'!N33*'Sreden kurs'!$D$9</f>
        <v>0</v>
      </c>
      <c r="O33" s="21">
        <f>'Cena na poramnuvanje'!O33*'Sreden kurs'!$D$9</f>
        <v>0</v>
      </c>
      <c r="P33" s="21">
        <f>'Cena na poramnuvanje'!P33*'Sreden kurs'!$D$9</f>
        <v>0</v>
      </c>
      <c r="Q33" s="21">
        <f>'Cena na poramnuvanje'!Q33*'Sreden kurs'!$D$9</f>
        <v>0</v>
      </c>
      <c r="R33" s="21">
        <f>'Cena na poramnuvanje'!R33*'Sreden kurs'!$D$9</f>
        <v>0</v>
      </c>
      <c r="S33" s="21">
        <f>'Cena na poramnuvanje'!S33*'Sreden kurs'!$D$9</f>
        <v>0</v>
      </c>
      <c r="T33" s="21">
        <f>'Cena na poramnuvanje'!T33*'Sreden kurs'!$D$9</f>
        <v>0</v>
      </c>
      <c r="U33" s="21">
        <f>'Cena na poramnuvanje'!U33*'Sreden kurs'!$D$9</f>
        <v>0</v>
      </c>
      <c r="V33" s="21">
        <f>'Cena na poramnuvanje'!V33*'Sreden kurs'!$D$9</f>
        <v>0</v>
      </c>
      <c r="W33" s="21">
        <f>'Cena na poramnuvanje'!W33*'Sreden kurs'!$D$9</f>
        <v>0</v>
      </c>
      <c r="X33" s="21">
        <f>'Cena na poramnuvanje'!X33*'Sreden kurs'!$D$9</f>
        <v>0</v>
      </c>
      <c r="Y33" s="21">
        <f>'Cena na poramnuvanje'!Y33*'Sreden kurs'!$D$9</f>
        <v>0</v>
      </c>
      <c r="Z33" s="21">
        <f>'Cena na poramnuvanje'!Z33*'Sreden kurs'!$D$9</f>
        <v>6424.9173000000001</v>
      </c>
      <c r="AA33" s="22">
        <f>'Cena na poramnuvanje'!AA33*'Sreden kurs'!$D$9</f>
        <v>0</v>
      </c>
    </row>
    <row r="34" spans="2:27" x14ac:dyDescent="0.25">
      <c r="B34" s="54"/>
      <c r="C34" s="6" t="s">
        <v>28</v>
      </c>
      <c r="D34" s="21">
        <f>'Cena na poramnuvanje'!D34*'Sreden kurs'!$D$9</f>
        <v>0</v>
      </c>
      <c r="E34" s="21">
        <f>'Cena na poramnuvanje'!E34*'Sreden kurs'!$D$9</f>
        <v>0</v>
      </c>
      <c r="F34" s="21">
        <f>'Cena na poramnuvanje'!F34*'Sreden kurs'!$D$9</f>
        <v>3902.2087500000002</v>
      </c>
      <c r="G34" s="21">
        <f>'Cena na poramnuvanje'!G34*'Sreden kurs'!$D$9</f>
        <v>3710.3373000000001</v>
      </c>
      <c r="H34" s="21">
        <f>'Cena na poramnuvanje'!H34*'Sreden kurs'!$D$9</f>
        <v>3846.68325</v>
      </c>
      <c r="I34" s="21">
        <f>'Cena na poramnuvanje'!I34*'Sreden kurs'!$D$9</f>
        <v>4258.8058499999997</v>
      </c>
      <c r="J34" s="21">
        <f>'Cena na poramnuvanje'!J34*'Sreden kurs'!$D$9</f>
        <v>0</v>
      </c>
      <c r="K34" s="21">
        <f>'Cena na poramnuvanje'!K34*'Sreden kurs'!$D$9</f>
        <v>6107.8050000000003</v>
      </c>
      <c r="L34" s="21">
        <f>'Cena na poramnuvanje'!L34*'Sreden kurs'!$D$9</f>
        <v>5737.0180499999997</v>
      </c>
      <c r="M34" s="21">
        <f>'Cena na poramnuvanje'!M34*'Sreden kurs'!$D$9</f>
        <v>0</v>
      </c>
      <c r="N34" s="21">
        <f>'Cena na poramnuvanje'!N34*'Sreden kurs'!$D$9</f>
        <v>0</v>
      </c>
      <c r="O34" s="21">
        <f>'Cena na poramnuvanje'!O34*'Sreden kurs'!$D$9</f>
        <v>0</v>
      </c>
      <c r="P34" s="21">
        <f>'Cena na poramnuvanje'!P34*'Sreden kurs'!$D$9</f>
        <v>0</v>
      </c>
      <c r="Q34" s="21">
        <f>'Cena na poramnuvanje'!Q34*'Sreden kurs'!$D$9</f>
        <v>4504.3519500000002</v>
      </c>
      <c r="R34" s="21">
        <f>'Cena na poramnuvanje'!R34*'Sreden kurs'!$D$9</f>
        <v>4690.6708500000004</v>
      </c>
      <c r="S34" s="21">
        <f>'Cena na poramnuvanje'!S34*'Sreden kurs'!$D$9</f>
        <v>4896.7321500000007</v>
      </c>
      <c r="T34" s="21">
        <f>'Cena na poramnuvanje'!T34*'Sreden kurs'!$D$9</f>
        <v>6231.1949999999997</v>
      </c>
      <c r="U34" s="21">
        <f>'Cena na poramnuvanje'!U34*'Sreden kurs'!$D$9</f>
        <v>7658.8172999999997</v>
      </c>
      <c r="V34" s="21">
        <f>'Cena na poramnuvanje'!V34*'Sreden kurs'!$D$9</f>
        <v>8093.7670499999995</v>
      </c>
      <c r="W34" s="21">
        <f>'Cena na poramnuvanje'!W34*'Sreden kurs'!$D$9</f>
        <v>8020.35</v>
      </c>
      <c r="X34" s="21">
        <f>'Cena na poramnuvanje'!X34*'Sreden kurs'!$D$9</f>
        <v>7785.9090000000006</v>
      </c>
      <c r="Y34" s="21">
        <f>'Cena na poramnuvanje'!Y34*'Sreden kurs'!$D$9</f>
        <v>0</v>
      </c>
      <c r="Z34" s="21">
        <f>'Cena na poramnuvanje'!Z34*'Sreden kurs'!$D$9</f>
        <v>0</v>
      </c>
      <c r="AA34" s="22">
        <f>'Cena na poramnuvanje'!AA34*'Sreden kurs'!$D$9</f>
        <v>0</v>
      </c>
    </row>
    <row r="35" spans="2:27" ht="15.75" thickBot="1" x14ac:dyDescent="0.3">
      <c r="B35" s="55"/>
      <c r="C35" s="9" t="s">
        <v>29</v>
      </c>
      <c r="D35" s="23">
        <f>'Cena na poramnuvanje'!D35*'Sreden kurs'!$D$9</f>
        <v>0</v>
      </c>
      <c r="E35" s="23">
        <f>'Cena na poramnuvanje'!E35*'Sreden kurs'!$D$9</f>
        <v>0</v>
      </c>
      <c r="F35" s="23">
        <f>'Cena na poramnuvanje'!F35*'Sreden kurs'!$D$9</f>
        <v>11706.0093</v>
      </c>
      <c r="G35" s="23">
        <f>'Cena na poramnuvanje'!G35*'Sreden kurs'!$D$9</f>
        <v>11130.39495</v>
      </c>
      <c r="H35" s="23">
        <f>'Cena na poramnuvanje'!H35*'Sreden kurs'!$D$9</f>
        <v>11539.432799999999</v>
      </c>
      <c r="I35" s="23">
        <f>'Cena na poramnuvanje'!I35*'Sreden kurs'!$D$9</f>
        <v>12775.8006</v>
      </c>
      <c r="J35" s="23">
        <f>'Cena na poramnuvanje'!J35*'Sreden kurs'!$D$9</f>
        <v>0</v>
      </c>
      <c r="K35" s="23">
        <f>'Cena na poramnuvanje'!K35*'Sreden kurs'!$D$9</f>
        <v>18323.415000000001</v>
      </c>
      <c r="L35" s="23">
        <f>'Cena na poramnuvanje'!L35*'Sreden kurs'!$D$9</f>
        <v>17211.054150000004</v>
      </c>
      <c r="M35" s="23">
        <f>'Cena na poramnuvanje'!M35*'Sreden kurs'!$D$9</f>
        <v>0</v>
      </c>
      <c r="N35" s="23">
        <f>'Cena na poramnuvanje'!N35*'Sreden kurs'!$D$9</f>
        <v>0</v>
      </c>
      <c r="O35" s="23">
        <f>'Cena na poramnuvanje'!O35*'Sreden kurs'!$D$9</f>
        <v>0</v>
      </c>
      <c r="P35" s="23">
        <f>'Cena na poramnuvanje'!P35*'Sreden kurs'!$D$9</f>
        <v>0</v>
      </c>
      <c r="Q35" s="23">
        <f>'Cena na poramnuvanje'!Q35*'Sreden kurs'!$D$9</f>
        <v>13512.438900000001</v>
      </c>
      <c r="R35" s="23">
        <f>'Cena na poramnuvanje'!R35*'Sreden kurs'!$D$9</f>
        <v>14072.012549999999</v>
      </c>
      <c r="S35" s="23">
        <f>'Cena na poramnuvanje'!S35*'Sreden kurs'!$D$9</f>
        <v>14689.5795</v>
      </c>
      <c r="T35" s="23">
        <f>'Cena na poramnuvanje'!T35*'Sreden kurs'!$D$9</f>
        <v>18693.584999999999</v>
      </c>
      <c r="U35" s="23">
        <f>'Cena na poramnuvanje'!U35*'Sreden kurs'!$D$9</f>
        <v>22975.83495</v>
      </c>
      <c r="V35" s="23">
        <f>'Cena na poramnuvanje'!V35*'Sreden kurs'!$D$9</f>
        <v>24280.6842</v>
      </c>
      <c r="W35" s="23">
        <f>'Cena na poramnuvanje'!W35*'Sreden kurs'!$D$9</f>
        <v>24061.05</v>
      </c>
      <c r="X35" s="23">
        <f>'Cena na poramnuvanje'!X35*'Sreden kurs'!$D$9</f>
        <v>23357.110049999999</v>
      </c>
      <c r="Y35" s="23">
        <f>'Cena na poramnuvanje'!Y35*'Sreden kurs'!$D$9</f>
        <v>0</v>
      </c>
      <c r="Z35" s="23">
        <f>'Cena na poramnuvanje'!Z35*'Sreden kurs'!$D$9</f>
        <v>0</v>
      </c>
      <c r="AA35" s="24">
        <f>'Cena na poramnuvanje'!AA35*'Sreden kurs'!$D$9</f>
        <v>0</v>
      </c>
    </row>
    <row r="36" spans="2:27" ht="15.75" thickTop="1" x14ac:dyDescent="0.25">
      <c r="B36" s="53" t="str">
        <f>'Cena na poramnuvanje'!B36:B39</f>
        <v>09.02.2022</v>
      </c>
      <c r="C36" s="6" t="s">
        <v>26</v>
      </c>
      <c r="D36" s="21">
        <f>'Cena na poramnuvanje'!D36*'Sreden kurs'!$D$10</f>
        <v>11621.178675000001</v>
      </c>
      <c r="E36" s="21">
        <f>'Cena na poramnuvanje'!E36*'Sreden kurs'!$D$10</f>
        <v>11459.43016744186</v>
      </c>
      <c r="F36" s="21">
        <f>'Cena na poramnuvanje'!F36*'Sreden kurs'!$D$10</f>
        <v>11460.154725</v>
      </c>
      <c r="G36" s="21">
        <f>'Cena na poramnuvanje'!G36*'Sreden kurs'!$D$10</f>
        <v>0</v>
      </c>
      <c r="H36" s="21">
        <f>'Cena na poramnuvanje'!H36*'Sreden kurs'!$D$10</f>
        <v>0</v>
      </c>
      <c r="I36" s="21">
        <f>'Cena na poramnuvanje'!I36*'Sreden kurs'!$D$10</f>
        <v>0</v>
      </c>
      <c r="J36" s="21">
        <f>'Cena na poramnuvanje'!J36*'Sreden kurs'!$D$10</f>
        <v>0</v>
      </c>
      <c r="K36" s="21">
        <f>'Cena na poramnuvanje'!K36*'Sreden kurs'!$D$10</f>
        <v>20054.015836363636</v>
      </c>
      <c r="L36" s="21">
        <f>'Cena na poramnuvanje'!L36*'Sreden kurs'!$D$10</f>
        <v>20450.967075</v>
      </c>
      <c r="M36" s="21">
        <f>'Cena na poramnuvanje'!M36*'Sreden kurs'!$D$10</f>
        <v>18280.536974999999</v>
      </c>
      <c r="N36" s="21">
        <f>'Cena na poramnuvanje'!N36*'Sreden kurs'!$D$10</f>
        <v>16607.368575000004</v>
      </c>
      <c r="O36" s="21">
        <f>'Cena na poramnuvanje'!O36*'Sreden kurs'!$D$10</f>
        <v>15241.441274999999</v>
      </c>
      <c r="P36" s="21">
        <f>'Cena na poramnuvanje'!P36*'Sreden kurs'!$D$10</f>
        <v>0</v>
      </c>
      <c r="Q36" s="21">
        <f>'Cena na poramnuvanje'!Q36*'Sreden kurs'!$D$10</f>
        <v>0</v>
      </c>
      <c r="R36" s="21">
        <f>'Cena na poramnuvanje'!R36*'Sreden kurs'!$D$10</f>
        <v>0</v>
      </c>
      <c r="S36" s="21">
        <f>'Cena na poramnuvanje'!S36*'Sreden kurs'!$D$10</f>
        <v>0</v>
      </c>
      <c r="T36" s="21">
        <f>'Cena na poramnuvanje'!T36*'Sreden kurs'!$D$10</f>
        <v>0</v>
      </c>
      <c r="U36" s="21">
        <f>'Cena na poramnuvanje'!U36*'Sreden kurs'!$D$10</f>
        <v>0</v>
      </c>
      <c r="V36" s="21">
        <f>'Cena na poramnuvanje'!V36*'Sreden kurs'!$D$10</f>
        <v>0</v>
      </c>
      <c r="W36" s="21">
        <f>'Cena na poramnuvanje'!W36*'Sreden kurs'!$D$10</f>
        <v>0</v>
      </c>
      <c r="X36" s="21">
        <f>'Cena na poramnuvanje'!X36*'Sreden kurs'!$D$10</f>
        <v>0</v>
      </c>
      <c r="Y36" s="21">
        <f>'Cena na poramnuvanje'!Y36*'Sreden kurs'!$D$10</f>
        <v>0</v>
      </c>
      <c r="Z36" s="21">
        <f>'Cena na poramnuvanje'!Z36*'Sreden kurs'!$D$10</f>
        <v>0</v>
      </c>
      <c r="AA36" s="22">
        <f>'Cena na poramnuvanje'!AA36*'Sreden kurs'!$D$10</f>
        <v>19324.107900000003</v>
      </c>
    </row>
    <row r="37" spans="2:27" x14ac:dyDescent="0.25">
      <c r="B37" s="54"/>
      <c r="C37" s="6" t="s">
        <v>27</v>
      </c>
      <c r="D37" s="21">
        <f>'Cena na poramnuvanje'!D37*'Sreden kurs'!$D$10</f>
        <v>0</v>
      </c>
      <c r="E37" s="21">
        <f>'Cena na poramnuvanje'!E37*'Sreden kurs'!$D$10</f>
        <v>0</v>
      </c>
      <c r="F37" s="21">
        <f>'Cena na poramnuvanje'!F37*'Sreden kurs'!$D$10</f>
        <v>0</v>
      </c>
      <c r="G37" s="21">
        <f>'Cena na poramnuvanje'!G37*'Sreden kurs'!$D$10</f>
        <v>0</v>
      </c>
      <c r="H37" s="21">
        <f>'Cena na poramnuvanje'!H37*'Sreden kurs'!$D$10</f>
        <v>0</v>
      </c>
      <c r="I37" s="21">
        <f>'Cena na poramnuvanje'!I37*'Sreden kurs'!$D$10</f>
        <v>0</v>
      </c>
      <c r="J37" s="21">
        <f>'Cena na poramnuvanje'!J37*'Sreden kurs'!$D$10</f>
        <v>0</v>
      </c>
      <c r="K37" s="21">
        <f>'Cena na poramnuvanje'!K37*'Sreden kurs'!$D$10</f>
        <v>0</v>
      </c>
      <c r="L37" s="21">
        <f>'Cena na poramnuvanje'!L37*'Sreden kurs'!$D$10</f>
        <v>0</v>
      </c>
      <c r="M37" s="21">
        <f>'Cena na poramnuvanje'!M37*'Sreden kurs'!$D$10</f>
        <v>0</v>
      </c>
      <c r="N37" s="21">
        <f>'Cena na poramnuvanje'!N37*'Sreden kurs'!$D$10</f>
        <v>0</v>
      </c>
      <c r="O37" s="21">
        <f>'Cena na poramnuvanje'!O37*'Sreden kurs'!$D$10</f>
        <v>0</v>
      </c>
      <c r="P37" s="21">
        <f>'Cena na poramnuvanje'!P37*'Sreden kurs'!$D$10</f>
        <v>3478.9810500000003</v>
      </c>
      <c r="Q37" s="21">
        <f>'Cena na poramnuvanje'!Q37*'Sreden kurs'!$D$10</f>
        <v>3107.5771500000001</v>
      </c>
      <c r="R37" s="21">
        <f>'Cena na poramnuvanje'!R37*'Sreden kurs'!$D$10</f>
        <v>3475.5803012195129</v>
      </c>
      <c r="S37" s="21">
        <f>'Cena na poramnuvanje'!S37*'Sreden kurs'!$D$10</f>
        <v>3925.3884428571432</v>
      </c>
      <c r="T37" s="21">
        <f>'Cena na poramnuvanje'!T37*'Sreden kurs'!$D$10</f>
        <v>4260.9814105263149</v>
      </c>
      <c r="U37" s="21">
        <f>'Cena na poramnuvanje'!U37*'Sreden kurs'!$D$10</f>
        <v>5384.370079815676</v>
      </c>
      <c r="V37" s="21">
        <f>'Cena na poramnuvanje'!V37*'Sreden kurs'!$D$10</f>
        <v>6559.8333986044272</v>
      </c>
      <c r="W37" s="21">
        <f>'Cena na poramnuvanje'!W37*'Sreden kurs'!$D$10</f>
        <v>5849.8427812499995</v>
      </c>
      <c r="X37" s="21">
        <f>'Cena na poramnuvanje'!X37*'Sreden kurs'!$D$10</f>
        <v>4554.9418500000002</v>
      </c>
      <c r="Y37" s="21">
        <f>'Cena na poramnuvanje'!Y37*'Sreden kurs'!$D$10</f>
        <v>4157.4497785714293</v>
      </c>
      <c r="Z37" s="21">
        <f>'Cena na poramnuvanje'!Z37*'Sreden kurs'!$D$10</f>
        <v>4103.0393869565223</v>
      </c>
      <c r="AA37" s="22">
        <f>'Cena na poramnuvanje'!AA37*'Sreden kurs'!$D$10</f>
        <v>0</v>
      </c>
    </row>
    <row r="38" spans="2:27" x14ac:dyDescent="0.25">
      <c r="B38" s="54"/>
      <c r="C38" s="6" t="s">
        <v>28</v>
      </c>
      <c r="D38" s="21">
        <f>'Cena na poramnuvanje'!D38*'Sreden kurs'!$D$10</f>
        <v>0</v>
      </c>
      <c r="E38" s="21">
        <f>'Cena na poramnuvanje'!E38*'Sreden kurs'!$D$10</f>
        <v>0</v>
      </c>
      <c r="F38" s="21">
        <f>'Cena na poramnuvanje'!F38*'Sreden kurs'!$D$10</f>
        <v>0</v>
      </c>
      <c r="G38" s="21">
        <f>'Cena na poramnuvanje'!G38*'Sreden kurs'!$D$10</f>
        <v>4490.1621000000005</v>
      </c>
      <c r="H38" s="21">
        <f>'Cena na poramnuvanje'!H38*'Sreden kurs'!$D$10</f>
        <v>5245.9258500000005</v>
      </c>
      <c r="I38" s="21">
        <f>'Cena na poramnuvanje'!I38*'Sreden kurs'!$D$10</f>
        <v>5894.3403000000008</v>
      </c>
      <c r="J38" s="21">
        <f>'Cena na poramnuvanje'!J38*'Sreden kurs'!$D$10</f>
        <v>7308.3896999999997</v>
      </c>
      <c r="K38" s="21">
        <f>'Cena na poramnuvanje'!K38*'Sreden kurs'!$D$10</f>
        <v>0</v>
      </c>
      <c r="L38" s="21">
        <f>'Cena na poramnuvanje'!L38*'Sreden kurs'!$D$10</f>
        <v>0</v>
      </c>
      <c r="M38" s="21">
        <f>'Cena na poramnuvanje'!M38*'Sreden kurs'!$D$10</f>
        <v>0</v>
      </c>
      <c r="N38" s="21">
        <f>'Cena na poramnuvanje'!N38*'Sreden kurs'!$D$10</f>
        <v>0</v>
      </c>
      <c r="O38" s="21">
        <f>'Cena na poramnuvanje'!O38*'Sreden kurs'!$D$10</f>
        <v>0</v>
      </c>
      <c r="P38" s="21">
        <f>'Cena na poramnuvanje'!P38*'Sreden kurs'!$D$10</f>
        <v>0</v>
      </c>
      <c r="Q38" s="21">
        <f>'Cena na poramnuvanje'!Q38*'Sreden kurs'!$D$10</f>
        <v>0</v>
      </c>
      <c r="R38" s="21">
        <f>'Cena na poramnuvanje'!R38*'Sreden kurs'!$D$10</f>
        <v>0</v>
      </c>
      <c r="S38" s="21">
        <f>'Cena na poramnuvanje'!S38*'Sreden kurs'!$D$10</f>
        <v>0</v>
      </c>
      <c r="T38" s="21">
        <f>'Cena na poramnuvanje'!T38*'Sreden kurs'!$D$10</f>
        <v>0</v>
      </c>
      <c r="U38" s="21">
        <f>'Cena na poramnuvanje'!U38*'Sreden kurs'!$D$10</f>
        <v>0</v>
      </c>
      <c r="V38" s="21">
        <f>'Cena na poramnuvanje'!V38*'Sreden kurs'!$D$10</f>
        <v>0</v>
      </c>
      <c r="W38" s="21">
        <f>'Cena na poramnuvanje'!W38*'Sreden kurs'!$D$10</f>
        <v>0</v>
      </c>
      <c r="X38" s="21">
        <f>'Cena na poramnuvanje'!X38*'Sreden kurs'!$D$10</f>
        <v>0</v>
      </c>
      <c r="Y38" s="21">
        <f>'Cena na poramnuvanje'!Y38*'Sreden kurs'!$D$10</f>
        <v>0</v>
      </c>
      <c r="Z38" s="21">
        <f>'Cena na poramnuvanje'!Z38*'Sreden kurs'!$D$10</f>
        <v>0</v>
      </c>
      <c r="AA38" s="22">
        <f>'Cena na poramnuvanje'!AA38*'Sreden kurs'!$D$10</f>
        <v>0</v>
      </c>
    </row>
    <row r="39" spans="2:27" ht="15.75" thickBot="1" x14ac:dyDescent="0.3">
      <c r="B39" s="55"/>
      <c r="C39" s="9" t="s">
        <v>29</v>
      </c>
      <c r="D39" s="23">
        <f>'Cena na poramnuvanje'!D39*'Sreden kurs'!$D$10</f>
        <v>0</v>
      </c>
      <c r="E39" s="23">
        <f>'Cena na poramnuvanje'!E39*'Sreden kurs'!$D$10</f>
        <v>0</v>
      </c>
      <c r="F39" s="23">
        <f>'Cena na poramnuvanje'!F39*'Sreden kurs'!$D$10</f>
        <v>0</v>
      </c>
      <c r="G39" s="23">
        <f>'Cena na poramnuvanje'!G39*'Sreden kurs'!$D$10</f>
        <v>13470.4863</v>
      </c>
      <c r="H39" s="23">
        <f>'Cena na poramnuvanje'!H39*'Sreden kurs'!$D$10</f>
        <v>15737.777550000001</v>
      </c>
      <c r="I39" s="23">
        <f>'Cena na poramnuvanje'!I39*'Sreden kurs'!$D$10</f>
        <v>17682.40395</v>
      </c>
      <c r="J39" s="23">
        <f>'Cena na poramnuvanje'!J39*'Sreden kurs'!$D$10</f>
        <v>21925.169099999999</v>
      </c>
      <c r="K39" s="23">
        <f>'Cena na poramnuvanje'!K39*'Sreden kurs'!$D$10</f>
        <v>0</v>
      </c>
      <c r="L39" s="23">
        <f>'Cena na poramnuvanje'!L39*'Sreden kurs'!$D$10</f>
        <v>0</v>
      </c>
      <c r="M39" s="23">
        <f>'Cena na poramnuvanje'!M39*'Sreden kurs'!$D$10</f>
        <v>0</v>
      </c>
      <c r="N39" s="23">
        <f>'Cena na poramnuvanje'!N39*'Sreden kurs'!$D$10</f>
        <v>0</v>
      </c>
      <c r="O39" s="23">
        <f>'Cena na poramnuvanje'!O39*'Sreden kurs'!$D$10</f>
        <v>0</v>
      </c>
      <c r="P39" s="23">
        <f>'Cena na poramnuvanje'!P39*'Sreden kurs'!$D$10</f>
        <v>0</v>
      </c>
      <c r="Q39" s="23">
        <f>'Cena na poramnuvanje'!Q39*'Sreden kurs'!$D$10</f>
        <v>0</v>
      </c>
      <c r="R39" s="23">
        <f>'Cena na poramnuvanje'!R39*'Sreden kurs'!$D$10</f>
        <v>0</v>
      </c>
      <c r="S39" s="23">
        <f>'Cena na poramnuvanje'!S39*'Sreden kurs'!$D$10</f>
        <v>0</v>
      </c>
      <c r="T39" s="23">
        <f>'Cena na poramnuvanje'!T39*'Sreden kurs'!$D$10</f>
        <v>0</v>
      </c>
      <c r="U39" s="23">
        <f>'Cena na poramnuvanje'!U39*'Sreden kurs'!$D$10</f>
        <v>0</v>
      </c>
      <c r="V39" s="23">
        <f>'Cena na poramnuvanje'!V39*'Sreden kurs'!$D$10</f>
        <v>0</v>
      </c>
      <c r="W39" s="23">
        <f>'Cena na poramnuvanje'!W39*'Sreden kurs'!$D$10</f>
        <v>0</v>
      </c>
      <c r="X39" s="23">
        <f>'Cena na poramnuvanje'!X39*'Sreden kurs'!$D$10</f>
        <v>0</v>
      </c>
      <c r="Y39" s="23">
        <f>'Cena na poramnuvanje'!Y39*'Sreden kurs'!$D$10</f>
        <v>0</v>
      </c>
      <c r="Z39" s="23">
        <f>'Cena na poramnuvanje'!Z39*'Sreden kurs'!$D$10</f>
        <v>0</v>
      </c>
      <c r="AA39" s="24">
        <f>'Cena na poramnuvanje'!AA39*'Sreden kurs'!$D$10</f>
        <v>0</v>
      </c>
    </row>
    <row r="40" spans="2:27" ht="15.75" thickTop="1" x14ac:dyDescent="0.25">
      <c r="B40" s="53" t="str">
        <f>'Cena na poramnuvanje'!B40:B43</f>
        <v>10.02.2022</v>
      </c>
      <c r="C40" s="6" t="s">
        <v>26</v>
      </c>
      <c r="D40" s="21">
        <f>'Cena na poramnuvanje'!D40*'Sreden kurs'!$D$11</f>
        <v>0</v>
      </c>
      <c r="E40" s="21">
        <f>'Cena na poramnuvanje'!E40*'Sreden kurs'!$D$11</f>
        <v>0</v>
      </c>
      <c r="F40" s="21">
        <f>'Cena na poramnuvanje'!F40*'Sreden kurs'!$D$11</f>
        <v>0</v>
      </c>
      <c r="G40" s="21">
        <f>'Cena na poramnuvanje'!G40*'Sreden kurs'!$D$11</f>
        <v>0</v>
      </c>
      <c r="H40" s="21">
        <f>'Cena na poramnuvanje'!H40*'Sreden kurs'!$D$11</f>
        <v>0</v>
      </c>
      <c r="I40" s="21">
        <f>'Cena na poramnuvanje'!I40*'Sreden kurs'!$D$11</f>
        <v>0</v>
      </c>
      <c r="J40" s="21">
        <f>'Cena na poramnuvanje'!J40*'Sreden kurs'!$D$11</f>
        <v>0</v>
      </c>
      <c r="K40" s="21">
        <f>'Cena na poramnuvanje'!K40*'Sreden kurs'!$D$11</f>
        <v>0</v>
      </c>
      <c r="L40" s="21">
        <f>'Cena na poramnuvanje'!L40*'Sreden kurs'!$D$11</f>
        <v>0</v>
      </c>
      <c r="M40" s="21">
        <f>'Cena na poramnuvanje'!M40*'Sreden kurs'!$D$11</f>
        <v>18182.544750000001</v>
      </c>
      <c r="N40" s="21">
        <f>'Cena na poramnuvanje'!N40*'Sreden kurs'!$D$11</f>
        <v>0</v>
      </c>
      <c r="O40" s="21">
        <f>'Cena na poramnuvanje'!O40*'Sreden kurs'!$D$11</f>
        <v>0</v>
      </c>
      <c r="P40" s="21">
        <f>'Cena na poramnuvanje'!P40*'Sreden kurs'!$D$11</f>
        <v>0</v>
      </c>
      <c r="Q40" s="21">
        <f>'Cena na poramnuvanje'!Q40*'Sreden kurs'!$D$11</f>
        <v>0</v>
      </c>
      <c r="R40" s="21">
        <f>'Cena na poramnuvanje'!R40*'Sreden kurs'!$D$11</f>
        <v>0</v>
      </c>
      <c r="S40" s="21">
        <f>'Cena na poramnuvanje'!S40*'Sreden kurs'!$D$11</f>
        <v>0</v>
      </c>
      <c r="T40" s="21">
        <f>'Cena na poramnuvanje'!T40*'Sreden kurs'!$D$11</f>
        <v>0</v>
      </c>
      <c r="U40" s="21">
        <f>'Cena na poramnuvanje'!U40*'Sreden kurs'!$D$11</f>
        <v>0</v>
      </c>
      <c r="V40" s="21">
        <f>'Cena na poramnuvanje'!V40*'Sreden kurs'!$D$11</f>
        <v>0</v>
      </c>
      <c r="W40" s="21">
        <f>'Cena na poramnuvanje'!W40*'Sreden kurs'!$D$11</f>
        <v>0</v>
      </c>
      <c r="X40" s="21">
        <f>'Cena na poramnuvanje'!X40*'Sreden kurs'!$D$11</f>
        <v>0</v>
      </c>
      <c r="Y40" s="21">
        <f>'Cena na poramnuvanje'!Y40*'Sreden kurs'!$D$11</f>
        <v>0</v>
      </c>
      <c r="Z40" s="21">
        <f>'Cena na poramnuvanje'!Z40*'Sreden kurs'!$D$11</f>
        <v>0</v>
      </c>
      <c r="AA40" s="22">
        <f>'Cena na poramnuvanje'!AA40*'Sreden kurs'!$D$11</f>
        <v>0</v>
      </c>
    </row>
    <row r="41" spans="2:27" x14ac:dyDescent="0.25">
      <c r="B41" s="54"/>
      <c r="C41" s="6" t="s">
        <v>27</v>
      </c>
      <c r="D41" s="21">
        <f>'Cena na poramnuvanje'!D41*'Sreden kurs'!$D$11</f>
        <v>3720.5610428571431</v>
      </c>
      <c r="E41" s="21">
        <f>'Cena na poramnuvanje'!E41*'Sreden kurs'!$D$11</f>
        <v>0</v>
      </c>
      <c r="F41" s="21">
        <f>'Cena na poramnuvanje'!F41*'Sreden kurs'!$D$11</f>
        <v>0</v>
      </c>
      <c r="G41" s="21">
        <f>'Cena na poramnuvanje'!G41*'Sreden kurs'!$D$11</f>
        <v>3187.7806500000002</v>
      </c>
      <c r="H41" s="21">
        <f>'Cena na poramnuvanje'!H41*'Sreden kurs'!$D$11</f>
        <v>3240.2214000000004</v>
      </c>
      <c r="I41" s="21">
        <f>'Cena na poramnuvanje'!I41*'Sreden kurs'!$D$11</f>
        <v>3849.1510499999999</v>
      </c>
      <c r="J41" s="21">
        <f>'Cena na poramnuvanje'!J41*'Sreden kurs'!$D$11</f>
        <v>4344.886610526316</v>
      </c>
      <c r="K41" s="21">
        <f>'Cena na poramnuvanje'!K41*'Sreden kurs'!$D$11</f>
        <v>4632.3853105263161</v>
      </c>
      <c r="L41" s="21">
        <f>'Cena na poramnuvanje'!L41*'Sreden kurs'!$D$11</f>
        <v>4720.450551923077</v>
      </c>
      <c r="M41" s="21">
        <f>'Cena na poramnuvanje'!M41*'Sreden kurs'!$D$11</f>
        <v>0</v>
      </c>
      <c r="N41" s="21">
        <f>'Cena na poramnuvanje'!N41*'Sreden kurs'!$D$11</f>
        <v>0</v>
      </c>
      <c r="O41" s="21">
        <f>'Cena na poramnuvanje'!O41*'Sreden kurs'!$D$11</f>
        <v>3656.7431217391304</v>
      </c>
      <c r="P41" s="21">
        <f>'Cena na poramnuvanje'!P41*'Sreden kurs'!$D$11</f>
        <v>3466.0867950000002</v>
      </c>
      <c r="Q41" s="21">
        <f>'Cena na poramnuvanje'!Q41*'Sreden kurs'!$D$11</f>
        <v>3333.4178669999997</v>
      </c>
      <c r="R41" s="21">
        <f>'Cena na poramnuvanje'!R41*'Sreden kurs'!$D$11</f>
        <v>3993.2257162673282</v>
      </c>
      <c r="S41" s="21">
        <f>'Cena na poramnuvanje'!S41*'Sreden kurs'!$D$11</f>
        <v>4386.0143012059361</v>
      </c>
      <c r="T41" s="21">
        <f>'Cena na poramnuvanje'!T41*'Sreden kurs'!$D$11</f>
        <v>4593.9117792629449</v>
      </c>
      <c r="U41" s="21">
        <f>'Cena na poramnuvanje'!U41*'Sreden kurs'!$D$11</f>
        <v>5439.4598397976406</v>
      </c>
      <c r="V41" s="21">
        <f>'Cena na poramnuvanje'!V41*'Sreden kurs'!$D$11</f>
        <v>5249.1581315217391</v>
      </c>
      <c r="W41" s="21">
        <f>'Cena na poramnuvanje'!W41*'Sreden kurs'!$D$11</f>
        <v>5386.3864728286544</v>
      </c>
      <c r="X41" s="21">
        <f>'Cena na poramnuvanje'!X41*'Sreden kurs'!$D$11</f>
        <v>5586.5270488020642</v>
      </c>
      <c r="Y41" s="21">
        <f>'Cena na poramnuvanje'!Y41*'Sreden kurs'!$D$11</f>
        <v>4147.5475246435844</v>
      </c>
      <c r="Z41" s="21">
        <f>'Cena na poramnuvanje'!Z41*'Sreden kurs'!$D$11</f>
        <v>4172.7681719814245</v>
      </c>
      <c r="AA41" s="22">
        <f>'Cena na poramnuvanje'!AA41*'Sreden kurs'!$D$11</f>
        <v>5379.1870499999995</v>
      </c>
    </row>
    <row r="42" spans="2:27" x14ac:dyDescent="0.25">
      <c r="B42" s="54"/>
      <c r="C42" s="6" t="s">
        <v>28</v>
      </c>
      <c r="D42" s="21">
        <f>'Cena na poramnuvanje'!D42*'Sreden kurs'!$D$11</f>
        <v>0</v>
      </c>
      <c r="E42" s="21">
        <f>'Cena na poramnuvanje'!E42*'Sreden kurs'!$D$11</f>
        <v>5941.8454499999998</v>
      </c>
      <c r="F42" s="21">
        <f>'Cena na poramnuvanje'!F42*'Sreden kurs'!$D$11</f>
        <v>5709.8722499999994</v>
      </c>
      <c r="G42" s="21">
        <f>'Cena na poramnuvanje'!G42*'Sreden kurs'!$D$11</f>
        <v>0</v>
      </c>
      <c r="H42" s="21">
        <f>'Cena na poramnuvanje'!H42*'Sreden kurs'!$D$11</f>
        <v>0</v>
      </c>
      <c r="I42" s="21">
        <f>'Cena na poramnuvanje'!I42*'Sreden kurs'!$D$11</f>
        <v>0</v>
      </c>
      <c r="J42" s="21">
        <f>'Cena na poramnuvanje'!J42*'Sreden kurs'!$D$11</f>
        <v>0</v>
      </c>
      <c r="K42" s="21">
        <f>'Cena na poramnuvanje'!K42*'Sreden kurs'!$D$11</f>
        <v>0</v>
      </c>
      <c r="L42" s="21">
        <f>'Cena na poramnuvanje'!L42*'Sreden kurs'!$D$11</f>
        <v>0</v>
      </c>
      <c r="M42" s="21">
        <f>'Cena na poramnuvanje'!M42*'Sreden kurs'!$D$11</f>
        <v>0</v>
      </c>
      <c r="N42" s="21">
        <f>'Cena na poramnuvanje'!N42*'Sreden kurs'!$D$11</f>
        <v>6296.5916999999999</v>
      </c>
      <c r="O42" s="21">
        <f>'Cena na poramnuvanje'!O42*'Sreden kurs'!$D$11</f>
        <v>0</v>
      </c>
      <c r="P42" s="21">
        <f>'Cena na poramnuvanje'!P42*'Sreden kurs'!$D$11</f>
        <v>0</v>
      </c>
      <c r="Q42" s="21">
        <f>'Cena na poramnuvanje'!Q42*'Sreden kurs'!$D$11</f>
        <v>0</v>
      </c>
      <c r="R42" s="21">
        <f>'Cena na poramnuvanje'!R42*'Sreden kurs'!$D$11</f>
        <v>0</v>
      </c>
      <c r="S42" s="21">
        <f>'Cena na poramnuvanje'!S42*'Sreden kurs'!$D$11</f>
        <v>0</v>
      </c>
      <c r="T42" s="21">
        <f>'Cena na poramnuvanje'!T42*'Sreden kurs'!$D$11</f>
        <v>0</v>
      </c>
      <c r="U42" s="21">
        <f>'Cena na poramnuvanje'!U42*'Sreden kurs'!$D$11</f>
        <v>0</v>
      </c>
      <c r="V42" s="21">
        <f>'Cena na poramnuvanje'!V42*'Sreden kurs'!$D$11</f>
        <v>0</v>
      </c>
      <c r="W42" s="21">
        <f>'Cena na poramnuvanje'!W42*'Sreden kurs'!$D$11</f>
        <v>0</v>
      </c>
      <c r="X42" s="21">
        <f>'Cena na poramnuvanje'!X42*'Sreden kurs'!$D$11</f>
        <v>0</v>
      </c>
      <c r="Y42" s="21">
        <f>'Cena na poramnuvanje'!Y42*'Sreden kurs'!$D$11</f>
        <v>0</v>
      </c>
      <c r="Z42" s="21">
        <f>'Cena na poramnuvanje'!Z42*'Sreden kurs'!$D$11</f>
        <v>0</v>
      </c>
      <c r="AA42" s="22">
        <f>'Cena na poramnuvanje'!AA42*'Sreden kurs'!$D$11</f>
        <v>0</v>
      </c>
    </row>
    <row r="43" spans="2:27" ht="15.75" thickBot="1" x14ac:dyDescent="0.3">
      <c r="B43" s="55"/>
      <c r="C43" s="9" t="s">
        <v>29</v>
      </c>
      <c r="D43" s="23">
        <f>'Cena na poramnuvanje'!D43*'Sreden kurs'!$D$11</f>
        <v>0</v>
      </c>
      <c r="E43" s="23">
        <f>'Cena na poramnuvanje'!E43*'Sreden kurs'!$D$11</f>
        <v>17824.919400000002</v>
      </c>
      <c r="F43" s="23">
        <f>'Cena na poramnuvanje'!F43*'Sreden kurs'!$D$11</f>
        <v>17129.616749999997</v>
      </c>
      <c r="G43" s="23">
        <f>'Cena na poramnuvanje'!G43*'Sreden kurs'!$D$11</f>
        <v>0</v>
      </c>
      <c r="H43" s="23">
        <f>'Cena na poramnuvanje'!H43*'Sreden kurs'!$D$11</f>
        <v>0</v>
      </c>
      <c r="I43" s="23">
        <f>'Cena na poramnuvanje'!I43*'Sreden kurs'!$D$11</f>
        <v>0</v>
      </c>
      <c r="J43" s="23">
        <f>'Cena na poramnuvanje'!J43*'Sreden kurs'!$D$11</f>
        <v>0</v>
      </c>
      <c r="K43" s="23">
        <f>'Cena na poramnuvanje'!K43*'Sreden kurs'!$D$11</f>
        <v>0</v>
      </c>
      <c r="L43" s="23">
        <f>'Cena na poramnuvanje'!L43*'Sreden kurs'!$D$11</f>
        <v>0</v>
      </c>
      <c r="M43" s="23">
        <f>'Cena na poramnuvanje'!M43*'Sreden kurs'!$D$11</f>
        <v>0</v>
      </c>
      <c r="N43" s="23">
        <f>'Cena na poramnuvanje'!N43*'Sreden kurs'!$D$11</f>
        <v>18889.158149999999</v>
      </c>
      <c r="O43" s="23">
        <f>'Cena na poramnuvanje'!O43*'Sreden kurs'!$D$11</f>
        <v>0</v>
      </c>
      <c r="P43" s="23">
        <f>'Cena na poramnuvanje'!P43*'Sreden kurs'!$D$11</f>
        <v>0</v>
      </c>
      <c r="Q43" s="23">
        <f>'Cena na poramnuvanje'!Q43*'Sreden kurs'!$D$11</f>
        <v>0</v>
      </c>
      <c r="R43" s="23">
        <f>'Cena na poramnuvanje'!R43*'Sreden kurs'!$D$11</f>
        <v>0</v>
      </c>
      <c r="S43" s="23">
        <f>'Cena na poramnuvanje'!S43*'Sreden kurs'!$D$11</f>
        <v>0</v>
      </c>
      <c r="T43" s="23">
        <f>'Cena na poramnuvanje'!T43*'Sreden kurs'!$D$11</f>
        <v>0</v>
      </c>
      <c r="U43" s="23">
        <f>'Cena na poramnuvanje'!U43*'Sreden kurs'!$D$11</f>
        <v>0</v>
      </c>
      <c r="V43" s="23">
        <f>'Cena na poramnuvanje'!V43*'Sreden kurs'!$D$11</f>
        <v>0</v>
      </c>
      <c r="W43" s="23">
        <f>'Cena na poramnuvanje'!W43*'Sreden kurs'!$D$11</f>
        <v>0</v>
      </c>
      <c r="X43" s="23">
        <f>'Cena na poramnuvanje'!X43*'Sreden kurs'!$D$11</f>
        <v>0</v>
      </c>
      <c r="Y43" s="23">
        <f>'Cena na poramnuvanje'!Y43*'Sreden kurs'!$D$11</f>
        <v>0</v>
      </c>
      <c r="Z43" s="23">
        <f>'Cena na poramnuvanje'!Z43*'Sreden kurs'!$D$11</f>
        <v>0</v>
      </c>
      <c r="AA43" s="24">
        <f>'Cena na poramnuvanje'!AA43*'Sreden kurs'!$D$11</f>
        <v>0</v>
      </c>
    </row>
    <row r="44" spans="2:27" ht="15.75" thickTop="1" x14ac:dyDescent="0.25">
      <c r="B44" s="53" t="str">
        <f>'Cena na poramnuvanje'!B44:B47</f>
        <v>11.02.2022</v>
      </c>
      <c r="C44" s="6" t="s">
        <v>26</v>
      </c>
      <c r="D44" s="21">
        <f>'Cena na poramnuvanje'!D44*'Sreden kurs'!$D$12</f>
        <v>0</v>
      </c>
      <c r="E44" s="21">
        <f>'Cena na poramnuvanje'!E44*'Sreden kurs'!$D$12</f>
        <v>0</v>
      </c>
      <c r="F44" s="21">
        <f>'Cena na poramnuvanje'!F44*'Sreden kurs'!$D$12</f>
        <v>0</v>
      </c>
      <c r="G44" s="21">
        <f>'Cena na poramnuvanje'!G44*'Sreden kurs'!$D$12</f>
        <v>0</v>
      </c>
      <c r="H44" s="21">
        <f>'Cena na poramnuvanje'!H44*'Sreden kurs'!$D$12</f>
        <v>0</v>
      </c>
      <c r="I44" s="21">
        <f>'Cena na poramnuvanje'!I44*'Sreden kurs'!$D$12</f>
        <v>0</v>
      </c>
      <c r="J44" s="21">
        <f>'Cena na poramnuvanje'!J44*'Sreden kurs'!$D$12</f>
        <v>0</v>
      </c>
      <c r="K44" s="21">
        <f>'Cena na poramnuvanje'!K44*'Sreden kurs'!$D$12</f>
        <v>20602.862421999998</v>
      </c>
      <c r="L44" s="21">
        <f>'Cena na poramnuvanje'!L44*'Sreden kurs'!$D$12</f>
        <v>0</v>
      </c>
      <c r="M44" s="21">
        <f>'Cena na poramnuvanje'!M44*'Sreden kurs'!$D$12</f>
        <v>0</v>
      </c>
      <c r="N44" s="21">
        <f>'Cena na poramnuvanje'!N44*'Sreden kurs'!$D$12</f>
        <v>0</v>
      </c>
      <c r="O44" s="21">
        <f>'Cena na poramnuvanje'!O44*'Sreden kurs'!$D$12</f>
        <v>0</v>
      </c>
      <c r="P44" s="21">
        <f>'Cena na poramnuvanje'!P44*'Sreden kurs'!$D$12</f>
        <v>0</v>
      </c>
      <c r="Q44" s="21">
        <f>'Cena na poramnuvanje'!Q44*'Sreden kurs'!$D$12</f>
        <v>0</v>
      </c>
      <c r="R44" s="21">
        <f>'Cena na poramnuvanje'!R44*'Sreden kurs'!$D$12</f>
        <v>0</v>
      </c>
      <c r="S44" s="21">
        <f>'Cena na poramnuvanje'!S44*'Sreden kurs'!$D$12</f>
        <v>0</v>
      </c>
      <c r="T44" s="21">
        <f>'Cena na poramnuvanje'!T44*'Sreden kurs'!$D$12</f>
        <v>0</v>
      </c>
      <c r="U44" s="21">
        <f>'Cena na poramnuvanje'!U44*'Sreden kurs'!$D$12</f>
        <v>0</v>
      </c>
      <c r="V44" s="21">
        <f>'Cena na poramnuvanje'!V44*'Sreden kurs'!$D$12</f>
        <v>0</v>
      </c>
      <c r="W44" s="21">
        <f>'Cena na poramnuvanje'!W44*'Sreden kurs'!$D$12</f>
        <v>0</v>
      </c>
      <c r="X44" s="21">
        <f>'Cena na poramnuvanje'!X44*'Sreden kurs'!$D$12</f>
        <v>0</v>
      </c>
      <c r="Y44" s="21">
        <f>'Cena na poramnuvanje'!Y44*'Sreden kurs'!$D$12</f>
        <v>0</v>
      </c>
      <c r="Z44" s="21">
        <f>'Cena na poramnuvanje'!Z44*'Sreden kurs'!$D$12</f>
        <v>0</v>
      </c>
      <c r="AA44" s="22">
        <f>'Cena na poramnuvanje'!AA44*'Sreden kurs'!$D$12</f>
        <v>0</v>
      </c>
    </row>
    <row r="45" spans="2:27" x14ac:dyDescent="0.25">
      <c r="B45" s="54"/>
      <c r="C45" s="6" t="s">
        <v>27</v>
      </c>
      <c r="D45" s="21">
        <f>'Cena na poramnuvanje'!D45*'Sreden kurs'!$D$12</f>
        <v>0</v>
      </c>
      <c r="E45" s="21">
        <f>'Cena na poramnuvanje'!E45*'Sreden kurs'!$D$12</f>
        <v>0</v>
      </c>
      <c r="F45" s="21">
        <f>'Cena na poramnuvanje'!F45*'Sreden kurs'!$D$12</f>
        <v>0</v>
      </c>
      <c r="G45" s="21">
        <f>'Cena na poramnuvanje'!G45*'Sreden kurs'!$D$12</f>
        <v>3052.7329239999999</v>
      </c>
      <c r="H45" s="21">
        <f>'Cena na poramnuvanje'!H45*'Sreden kurs'!$D$12</f>
        <v>3169.9558940000002</v>
      </c>
      <c r="I45" s="21">
        <f>'Cena na poramnuvanje'!I45*'Sreden kurs'!$D$12</f>
        <v>4072.5727630000006</v>
      </c>
      <c r="J45" s="21">
        <f>'Cena na poramnuvanje'!J45*'Sreden kurs'!$D$12</f>
        <v>0</v>
      </c>
      <c r="K45" s="21">
        <f>'Cena na poramnuvanje'!K45*'Sreden kurs'!$D$12</f>
        <v>0</v>
      </c>
      <c r="L45" s="21">
        <f>'Cena na poramnuvanje'!L45*'Sreden kurs'!$D$12</f>
        <v>0</v>
      </c>
      <c r="M45" s="21">
        <f>'Cena na poramnuvanje'!M45*'Sreden kurs'!$D$12</f>
        <v>0</v>
      </c>
      <c r="N45" s="21">
        <f>'Cena na poramnuvanje'!N45*'Sreden kurs'!$D$12</f>
        <v>0</v>
      </c>
      <c r="O45" s="21">
        <f>'Cena na poramnuvanje'!O45*'Sreden kurs'!$D$12</f>
        <v>0</v>
      </c>
      <c r="P45" s="21">
        <f>'Cena na poramnuvanje'!P45*'Sreden kurs'!$D$12</f>
        <v>3004.3013285000002</v>
      </c>
      <c r="Q45" s="21">
        <f>'Cena na poramnuvanje'!Q45*'Sreden kurs'!$D$12</f>
        <v>2993.2048082571432</v>
      </c>
      <c r="R45" s="21">
        <f>'Cena na poramnuvanje'!R45*'Sreden kurs'!$D$12</f>
        <v>3670.5519138118352</v>
      </c>
      <c r="S45" s="21">
        <f>'Cena na poramnuvanje'!S45*'Sreden kurs'!$D$12</f>
        <v>3935.5883361716701</v>
      </c>
      <c r="T45" s="21">
        <f>'Cena na poramnuvanje'!T45*'Sreden kurs'!$D$12</f>
        <v>4557.0167254612652</v>
      </c>
      <c r="U45" s="21">
        <f>'Cena na poramnuvanje'!U45*'Sreden kurs'!$D$12</f>
        <v>5175.5061377641805</v>
      </c>
      <c r="V45" s="21">
        <f>'Cena na poramnuvanje'!V45*'Sreden kurs'!$D$12</f>
        <v>9192.7487000000001</v>
      </c>
      <c r="W45" s="21">
        <f>'Cena na poramnuvanje'!W45*'Sreden kurs'!$D$12</f>
        <v>8743.5996360000008</v>
      </c>
      <c r="X45" s="21">
        <f>'Cena na poramnuvanje'!X45*'Sreden kurs'!$D$12</f>
        <v>4427.7013830221331</v>
      </c>
      <c r="Y45" s="21">
        <f>'Cena na poramnuvanje'!Y45*'Sreden kurs'!$D$12</f>
        <v>4180.8149141729436</v>
      </c>
      <c r="Z45" s="21">
        <f>'Cena na poramnuvanje'!Z45*'Sreden kurs'!$D$12</f>
        <v>4093.3481752655325</v>
      </c>
      <c r="AA45" s="22">
        <f>'Cena na poramnuvanje'!AA45*'Sreden kurs'!$D$12</f>
        <v>3636.4416183000003</v>
      </c>
    </row>
    <row r="46" spans="2:27" x14ac:dyDescent="0.25">
      <c r="B46" s="54"/>
      <c r="C46" s="6" t="s">
        <v>28</v>
      </c>
      <c r="D46" s="21">
        <f>'Cena na poramnuvanje'!D46*'Sreden kurs'!$D$12</f>
        <v>5663.7203399999999</v>
      </c>
      <c r="E46" s="21">
        <f>'Cena na poramnuvanje'!E46*'Sreden kurs'!$D$12</f>
        <v>5466.2921799999995</v>
      </c>
      <c r="F46" s="21">
        <f>'Cena na poramnuvanje'!F46*'Sreden kurs'!$D$12</f>
        <v>5262.0774270000002</v>
      </c>
      <c r="G46" s="21">
        <f>'Cena na poramnuvanje'!G46*'Sreden kurs'!$D$12</f>
        <v>0</v>
      </c>
      <c r="H46" s="21">
        <f>'Cena na poramnuvanje'!H46*'Sreden kurs'!$D$12</f>
        <v>0</v>
      </c>
      <c r="I46" s="21">
        <f>'Cena na poramnuvanje'!I46*'Sreden kurs'!$D$12</f>
        <v>0</v>
      </c>
      <c r="J46" s="21">
        <f>'Cena na poramnuvanje'!J46*'Sreden kurs'!$D$12</f>
        <v>7066.6942020000006</v>
      </c>
      <c r="K46" s="21">
        <f>'Cena na poramnuvanje'!K46*'Sreden kurs'!$D$12</f>
        <v>0</v>
      </c>
      <c r="L46" s="21">
        <f>'Cena na poramnuvanje'!L46*'Sreden kurs'!$D$12</f>
        <v>7619.49305</v>
      </c>
      <c r="M46" s="21">
        <f>'Cena na poramnuvanje'!M46*'Sreden kurs'!$D$12</f>
        <v>6293.0226000000002</v>
      </c>
      <c r="N46" s="21">
        <f>'Cena na poramnuvanje'!N46*'Sreden kurs'!$D$12</f>
        <v>5715.5452320000004</v>
      </c>
      <c r="O46" s="21">
        <f>'Cena na poramnuvanje'!O46*'Sreden kurs'!$D$12</f>
        <v>5340.4317280000005</v>
      </c>
      <c r="P46" s="21">
        <f>'Cena na poramnuvanje'!P46*'Sreden kurs'!$D$12</f>
        <v>0</v>
      </c>
      <c r="Q46" s="21">
        <f>'Cena na poramnuvanje'!Q46*'Sreden kurs'!$D$12</f>
        <v>0</v>
      </c>
      <c r="R46" s="21">
        <f>'Cena na poramnuvanje'!R46*'Sreden kurs'!$D$12</f>
        <v>0</v>
      </c>
      <c r="S46" s="21">
        <f>'Cena na poramnuvanje'!S46*'Sreden kurs'!$D$12</f>
        <v>0</v>
      </c>
      <c r="T46" s="21">
        <f>'Cena na poramnuvanje'!T46*'Sreden kurs'!$D$12</f>
        <v>0</v>
      </c>
      <c r="U46" s="21">
        <f>'Cena na poramnuvanje'!U46*'Sreden kurs'!$D$12</f>
        <v>0</v>
      </c>
      <c r="V46" s="21">
        <f>'Cena na poramnuvanje'!V46*'Sreden kurs'!$D$12</f>
        <v>0</v>
      </c>
      <c r="W46" s="21">
        <f>'Cena na poramnuvanje'!W46*'Sreden kurs'!$D$12</f>
        <v>0</v>
      </c>
      <c r="X46" s="21">
        <f>'Cena na poramnuvanje'!X46*'Sreden kurs'!$D$12</f>
        <v>0</v>
      </c>
      <c r="Y46" s="21">
        <f>'Cena na poramnuvanje'!Y46*'Sreden kurs'!$D$12</f>
        <v>0</v>
      </c>
      <c r="Z46" s="21">
        <f>'Cena na poramnuvanje'!Z46*'Sreden kurs'!$D$12</f>
        <v>0</v>
      </c>
      <c r="AA46" s="22">
        <f>'Cena na poramnuvanje'!AA46*'Sreden kurs'!$D$12</f>
        <v>0</v>
      </c>
    </row>
    <row r="47" spans="2:27" ht="15.75" thickBot="1" x14ac:dyDescent="0.3">
      <c r="B47" s="55"/>
      <c r="C47" s="9" t="s">
        <v>29</v>
      </c>
      <c r="D47" s="23">
        <f>'Cena na poramnuvanje'!D47*'Sreden kurs'!$D$12</f>
        <v>16990.544056999999</v>
      </c>
      <c r="E47" s="23">
        <f>'Cena na poramnuvanje'!E47*'Sreden kurs'!$D$12</f>
        <v>16398.876540000001</v>
      </c>
      <c r="F47" s="23">
        <f>'Cena na poramnuvanje'!F47*'Sreden kurs'!$D$12</f>
        <v>15785.615318000002</v>
      </c>
      <c r="G47" s="23">
        <f>'Cena na poramnuvanje'!G47*'Sreden kurs'!$D$12</f>
        <v>0</v>
      </c>
      <c r="H47" s="23">
        <f>'Cena na poramnuvanje'!H47*'Sreden kurs'!$D$12</f>
        <v>0</v>
      </c>
      <c r="I47" s="23">
        <f>'Cena na poramnuvanje'!I47*'Sreden kurs'!$D$12</f>
        <v>0</v>
      </c>
      <c r="J47" s="23">
        <f>'Cena na poramnuvanje'!J47*'Sreden kurs'!$D$12</f>
        <v>21200.082606</v>
      </c>
      <c r="K47" s="23">
        <f>'Cena na poramnuvanje'!K47*'Sreden kurs'!$D$12</f>
        <v>0</v>
      </c>
      <c r="L47" s="23">
        <f>'Cena na poramnuvanje'!L47*'Sreden kurs'!$D$12</f>
        <v>22858.479149999999</v>
      </c>
      <c r="M47" s="23">
        <f>'Cena na poramnuvanje'!M47*'Sreden kurs'!$D$12</f>
        <v>18878.450837</v>
      </c>
      <c r="N47" s="23">
        <f>'Cena na poramnuvanje'!N47*'Sreden kurs'!$D$12</f>
        <v>17146.635696000001</v>
      </c>
      <c r="O47" s="23">
        <f>'Cena na poramnuvanje'!O47*'Sreden kurs'!$D$12</f>
        <v>16021.295184000001</v>
      </c>
      <c r="P47" s="23">
        <f>'Cena na poramnuvanje'!P47*'Sreden kurs'!$D$12</f>
        <v>0</v>
      </c>
      <c r="Q47" s="23">
        <f>'Cena na poramnuvanje'!Q47*'Sreden kurs'!$D$12</f>
        <v>0</v>
      </c>
      <c r="R47" s="23">
        <f>'Cena na poramnuvanje'!R47*'Sreden kurs'!$D$12</f>
        <v>0</v>
      </c>
      <c r="S47" s="23">
        <f>'Cena na poramnuvanje'!S47*'Sreden kurs'!$D$12</f>
        <v>0</v>
      </c>
      <c r="T47" s="23">
        <f>'Cena na poramnuvanje'!T47*'Sreden kurs'!$D$12</f>
        <v>0</v>
      </c>
      <c r="U47" s="23">
        <f>'Cena na poramnuvanje'!U47*'Sreden kurs'!$D$12</f>
        <v>0</v>
      </c>
      <c r="V47" s="23">
        <f>'Cena na poramnuvanje'!V47*'Sreden kurs'!$D$12</f>
        <v>0</v>
      </c>
      <c r="W47" s="23">
        <f>'Cena na poramnuvanje'!W47*'Sreden kurs'!$D$12</f>
        <v>0</v>
      </c>
      <c r="X47" s="23">
        <f>'Cena na poramnuvanje'!X47*'Sreden kurs'!$D$12</f>
        <v>0</v>
      </c>
      <c r="Y47" s="23">
        <f>'Cena na poramnuvanje'!Y47*'Sreden kurs'!$D$12</f>
        <v>0</v>
      </c>
      <c r="Z47" s="23">
        <f>'Cena na poramnuvanje'!Z47*'Sreden kurs'!$D$12</f>
        <v>0</v>
      </c>
      <c r="AA47" s="24">
        <f>'Cena na poramnuvanje'!AA47*'Sreden kurs'!$D$12</f>
        <v>0</v>
      </c>
    </row>
    <row r="48" spans="2:27" ht="15.75" thickTop="1" x14ac:dyDescent="0.25">
      <c r="B48" s="53" t="str">
        <f>'Cena na poramnuvanje'!B48:B51</f>
        <v>12.02.2022</v>
      </c>
      <c r="C48" s="6" t="s">
        <v>26</v>
      </c>
      <c r="D48" s="21">
        <f>'Cena na poramnuvanje'!D48*'Sreden kurs'!$D$13</f>
        <v>0</v>
      </c>
      <c r="E48" s="21">
        <f>'Cena na poramnuvanje'!E48*'Sreden kurs'!$D$13</f>
        <v>0</v>
      </c>
      <c r="F48" s="21">
        <f>'Cena na poramnuvanje'!F48*'Sreden kurs'!$D$13</f>
        <v>0</v>
      </c>
      <c r="G48" s="21">
        <f>'Cena na poramnuvanje'!G48*'Sreden kurs'!$D$13</f>
        <v>0</v>
      </c>
      <c r="H48" s="21">
        <f>'Cena na poramnuvanje'!H48*'Sreden kurs'!$D$13</f>
        <v>0</v>
      </c>
      <c r="I48" s="21">
        <f>'Cena na poramnuvanje'!I48*'Sreden kurs'!$D$13</f>
        <v>0</v>
      </c>
      <c r="J48" s="21">
        <f>'Cena na poramnuvanje'!J48*'Sreden kurs'!$D$13</f>
        <v>0</v>
      </c>
      <c r="K48" s="21">
        <f>'Cena na poramnuvanje'!K48*'Sreden kurs'!$D$13</f>
        <v>0</v>
      </c>
      <c r="L48" s="21">
        <f>'Cena na poramnuvanje'!L48*'Sreden kurs'!$D$13</f>
        <v>0</v>
      </c>
      <c r="M48" s="21">
        <f>'Cena na poramnuvanje'!M48*'Sreden kurs'!$D$13</f>
        <v>0</v>
      </c>
      <c r="N48" s="21">
        <f>'Cena na poramnuvanje'!N48*'Sreden kurs'!$D$13</f>
        <v>0</v>
      </c>
      <c r="O48" s="21">
        <f>'Cena na poramnuvanje'!O48*'Sreden kurs'!$D$13</f>
        <v>0</v>
      </c>
      <c r="P48" s="21">
        <f>'Cena na poramnuvanje'!P48*'Sreden kurs'!$D$13</f>
        <v>0</v>
      </c>
      <c r="Q48" s="21">
        <f>'Cena na poramnuvanje'!Q48*'Sreden kurs'!$D$13</f>
        <v>0</v>
      </c>
      <c r="R48" s="21">
        <f>'Cena na poramnuvanje'!R48*'Sreden kurs'!$D$13</f>
        <v>0</v>
      </c>
      <c r="S48" s="21">
        <f>'Cena na poramnuvanje'!S48*'Sreden kurs'!$D$13</f>
        <v>0</v>
      </c>
      <c r="T48" s="21">
        <f>'Cena na poramnuvanje'!T48*'Sreden kurs'!$D$13</f>
        <v>0</v>
      </c>
      <c r="U48" s="21">
        <f>'Cena na poramnuvanje'!U48*'Sreden kurs'!$D$13</f>
        <v>0</v>
      </c>
      <c r="V48" s="21">
        <f>'Cena na poramnuvanje'!V48*'Sreden kurs'!$D$13</f>
        <v>0</v>
      </c>
      <c r="W48" s="21">
        <f>'Cena na poramnuvanje'!W48*'Sreden kurs'!$D$13</f>
        <v>0</v>
      </c>
      <c r="X48" s="21">
        <f>'Cena na poramnuvanje'!X48*'Sreden kurs'!$D$13</f>
        <v>0</v>
      </c>
      <c r="Y48" s="21">
        <f>'Cena na poramnuvanje'!Y48*'Sreden kurs'!$D$13</f>
        <v>0</v>
      </c>
      <c r="Z48" s="21">
        <f>'Cena na poramnuvanje'!Z48*'Sreden kurs'!$D$13</f>
        <v>0</v>
      </c>
      <c r="AA48" s="22">
        <f>'Cena na poramnuvanje'!AA48*'Sreden kurs'!$D$13</f>
        <v>0</v>
      </c>
    </row>
    <row r="49" spans="2:27" x14ac:dyDescent="0.25">
      <c r="B49" s="54"/>
      <c r="C49" s="6" t="s">
        <v>27</v>
      </c>
      <c r="D49" s="21">
        <f>'Cena na poramnuvanje'!D49*'Sreden kurs'!$D$13</f>
        <v>0</v>
      </c>
      <c r="E49" s="21">
        <f>'Cena na poramnuvanje'!E49*'Sreden kurs'!$D$13</f>
        <v>3509.6851867777777</v>
      </c>
      <c r="F49" s="21">
        <f>'Cena na poramnuvanje'!F49*'Sreden kurs'!$D$13</f>
        <v>3422.3492309999997</v>
      </c>
      <c r="G49" s="21">
        <f>'Cena na poramnuvanje'!G49*'Sreden kurs'!$D$13</f>
        <v>3150.8811110000001</v>
      </c>
      <c r="H49" s="21">
        <f>'Cena na poramnuvanje'!H49*'Sreden kurs'!$D$13</f>
        <v>3072.5255399999996</v>
      </c>
      <c r="I49" s="21">
        <f>'Cena na poramnuvanje'!I49*'Sreden kurs'!$D$13</f>
        <v>3025.6355920000001</v>
      </c>
      <c r="J49" s="21">
        <f>'Cena na poramnuvanje'!J49*'Sreden kurs'!$D$13</f>
        <v>0</v>
      </c>
      <c r="K49" s="21">
        <f>'Cena na poramnuvanje'!K49*'Sreden kurs'!$D$13</f>
        <v>0</v>
      </c>
      <c r="L49" s="21">
        <f>'Cena na poramnuvanje'!L49*'Sreden kurs'!$D$13</f>
        <v>0</v>
      </c>
      <c r="M49" s="21">
        <f>'Cena na poramnuvanje'!M49*'Sreden kurs'!$D$13</f>
        <v>2684.6698704999999</v>
      </c>
      <c r="N49" s="21">
        <f>'Cena na poramnuvanje'!N49*'Sreden kurs'!$D$13</f>
        <v>2408.3014370731707</v>
      </c>
      <c r="O49" s="21">
        <f>'Cena na poramnuvanje'!O49*'Sreden kurs'!$D$13</f>
        <v>2414.327525909091</v>
      </c>
      <c r="P49" s="21">
        <f>'Cena na poramnuvanje'!P49*'Sreden kurs'!$D$13</f>
        <v>2684.5729176</v>
      </c>
      <c r="Q49" s="21">
        <f>'Cena na poramnuvanje'!Q49*'Sreden kurs'!$D$13</f>
        <v>2640.7678345999998</v>
      </c>
      <c r="R49" s="21">
        <f>'Cena na poramnuvanje'!R49*'Sreden kurs'!$D$13</f>
        <v>2835.3672462362474</v>
      </c>
      <c r="S49" s="21">
        <f>'Cena na poramnuvanje'!S49*'Sreden kurs'!$D$13</f>
        <v>3321.3600194443134</v>
      </c>
      <c r="T49" s="21">
        <f>'Cena na poramnuvanje'!T49*'Sreden kurs'!$D$13</f>
        <v>3520.5864210519262</v>
      </c>
      <c r="U49" s="21">
        <f>'Cena na poramnuvanje'!U49*'Sreden kurs'!$D$13</f>
        <v>4103.5325774466592</v>
      </c>
      <c r="V49" s="21">
        <f>'Cena na poramnuvanje'!V49*'Sreden kurs'!$D$13</f>
        <v>4656.2750045442472</v>
      </c>
      <c r="W49" s="21">
        <f>'Cena na poramnuvanje'!W49*'Sreden kurs'!$D$13</f>
        <v>3998.2935264999996</v>
      </c>
      <c r="X49" s="21">
        <f>'Cena na poramnuvanje'!X49*'Sreden kurs'!$D$13</f>
        <v>3640.4491864999995</v>
      </c>
      <c r="Y49" s="21">
        <f>'Cena na poramnuvanje'!Y49*'Sreden kurs'!$D$13</f>
        <v>3998.0467373000001</v>
      </c>
      <c r="Z49" s="21">
        <f>'Cena na poramnuvanje'!Z49*'Sreden kurs'!$D$13</f>
        <v>2997.8101096999999</v>
      </c>
      <c r="AA49" s="22">
        <f>'Cena na poramnuvanje'!AA49*'Sreden kurs'!$D$13</f>
        <v>2996.5761636999996</v>
      </c>
    </row>
    <row r="50" spans="2:27" x14ac:dyDescent="0.25">
      <c r="B50" s="54"/>
      <c r="C50" s="6" t="s">
        <v>28</v>
      </c>
      <c r="D50" s="21">
        <f>'Cena na poramnuvanje'!D50*'Sreden kurs'!$D$13</f>
        <v>6534.978016</v>
      </c>
      <c r="E50" s="21">
        <f>'Cena na poramnuvanje'!E50*'Sreden kurs'!$D$13</f>
        <v>0</v>
      </c>
      <c r="F50" s="21">
        <f>'Cena na poramnuvanje'!F50*'Sreden kurs'!$D$13</f>
        <v>0</v>
      </c>
      <c r="G50" s="21">
        <f>'Cena na poramnuvanje'!G50*'Sreden kurs'!$D$13</f>
        <v>0</v>
      </c>
      <c r="H50" s="21">
        <f>'Cena na poramnuvanje'!H50*'Sreden kurs'!$D$13</f>
        <v>0</v>
      </c>
      <c r="I50" s="21">
        <f>'Cena na poramnuvanje'!I50*'Sreden kurs'!$D$13</f>
        <v>0</v>
      </c>
      <c r="J50" s="21">
        <f>'Cena na poramnuvanje'!J50*'Sreden kurs'!$D$13</f>
        <v>5118.4080079999994</v>
      </c>
      <c r="K50" s="21">
        <f>'Cena na poramnuvanje'!K50*'Sreden kurs'!$D$13</f>
        <v>5412.0871559999996</v>
      </c>
      <c r="L50" s="21">
        <f>'Cena na poramnuvanje'!L50*'Sreden kurs'!$D$13</f>
        <v>5289.3095290000001</v>
      </c>
      <c r="M50" s="21">
        <f>'Cena na poramnuvanje'!M50*'Sreden kurs'!$D$13</f>
        <v>0</v>
      </c>
      <c r="N50" s="21">
        <f>'Cena na poramnuvanje'!N50*'Sreden kurs'!$D$13</f>
        <v>0</v>
      </c>
      <c r="O50" s="21">
        <f>'Cena na poramnuvanje'!O50*'Sreden kurs'!$D$13</f>
        <v>0</v>
      </c>
      <c r="P50" s="21">
        <f>'Cena na poramnuvanje'!P50*'Sreden kurs'!$D$13</f>
        <v>0</v>
      </c>
      <c r="Q50" s="21">
        <f>'Cena na poramnuvanje'!Q50*'Sreden kurs'!$D$13</f>
        <v>0</v>
      </c>
      <c r="R50" s="21">
        <f>'Cena na poramnuvanje'!R50*'Sreden kurs'!$D$13</f>
        <v>0</v>
      </c>
      <c r="S50" s="21">
        <f>'Cena na poramnuvanje'!S50*'Sreden kurs'!$D$13</f>
        <v>0</v>
      </c>
      <c r="T50" s="21">
        <f>'Cena na poramnuvanje'!T50*'Sreden kurs'!$D$13</f>
        <v>0</v>
      </c>
      <c r="U50" s="21">
        <f>'Cena na poramnuvanje'!U50*'Sreden kurs'!$D$13</f>
        <v>0</v>
      </c>
      <c r="V50" s="21">
        <f>'Cena na poramnuvanje'!V50*'Sreden kurs'!$D$13</f>
        <v>0</v>
      </c>
      <c r="W50" s="21">
        <f>'Cena na poramnuvanje'!W50*'Sreden kurs'!$D$13</f>
        <v>0</v>
      </c>
      <c r="X50" s="21">
        <f>'Cena na poramnuvanje'!X50*'Sreden kurs'!$D$13</f>
        <v>0</v>
      </c>
      <c r="Y50" s="21">
        <f>'Cena na poramnuvanje'!Y50*'Sreden kurs'!$D$13</f>
        <v>0</v>
      </c>
      <c r="Z50" s="21">
        <f>'Cena na poramnuvanje'!Z50*'Sreden kurs'!$D$13</f>
        <v>0</v>
      </c>
      <c r="AA50" s="22">
        <f>'Cena na poramnuvanje'!AA50*'Sreden kurs'!$D$13</f>
        <v>0</v>
      </c>
    </row>
    <row r="51" spans="2:27" ht="15.75" thickBot="1" x14ac:dyDescent="0.3">
      <c r="B51" s="55"/>
      <c r="C51" s="9" t="s">
        <v>29</v>
      </c>
      <c r="D51" s="23">
        <f>'Cena na poramnuvanje'!D51*'Sreden kurs'!$D$13</f>
        <v>19604.317074999999</v>
      </c>
      <c r="E51" s="23">
        <f>'Cena na poramnuvanje'!E51*'Sreden kurs'!$D$13</f>
        <v>0</v>
      </c>
      <c r="F51" s="23">
        <f>'Cena na poramnuvanje'!F51*'Sreden kurs'!$D$13</f>
        <v>0</v>
      </c>
      <c r="G51" s="23">
        <f>'Cena na poramnuvanje'!G51*'Sreden kurs'!$D$13</f>
        <v>0</v>
      </c>
      <c r="H51" s="23">
        <f>'Cena na poramnuvanje'!H51*'Sreden kurs'!$D$13</f>
        <v>0</v>
      </c>
      <c r="I51" s="23">
        <f>'Cena na poramnuvanje'!I51*'Sreden kurs'!$D$13</f>
        <v>0</v>
      </c>
      <c r="J51" s="23">
        <f>'Cena na poramnuvanje'!J51*'Sreden kurs'!$D$13</f>
        <v>15354.607050999999</v>
      </c>
      <c r="K51" s="23">
        <f>'Cena na poramnuvanje'!K51*'Sreden kurs'!$D$13</f>
        <v>16235.644494999999</v>
      </c>
      <c r="L51" s="23">
        <f>'Cena na poramnuvanje'!L51*'Sreden kurs'!$D$13</f>
        <v>15867.928587</v>
      </c>
      <c r="M51" s="23">
        <f>'Cena na poramnuvanje'!M51*'Sreden kurs'!$D$13</f>
        <v>0</v>
      </c>
      <c r="N51" s="23">
        <f>'Cena na poramnuvanje'!N51*'Sreden kurs'!$D$13</f>
        <v>0</v>
      </c>
      <c r="O51" s="23">
        <f>'Cena na poramnuvanje'!O51*'Sreden kurs'!$D$13</f>
        <v>0</v>
      </c>
      <c r="P51" s="23">
        <f>'Cena na poramnuvanje'!P51*'Sreden kurs'!$D$13</f>
        <v>0</v>
      </c>
      <c r="Q51" s="23">
        <f>'Cena na poramnuvanje'!Q51*'Sreden kurs'!$D$13</f>
        <v>0</v>
      </c>
      <c r="R51" s="23">
        <f>'Cena na poramnuvanje'!R51*'Sreden kurs'!$D$13</f>
        <v>0</v>
      </c>
      <c r="S51" s="23">
        <f>'Cena na poramnuvanje'!S51*'Sreden kurs'!$D$13</f>
        <v>0</v>
      </c>
      <c r="T51" s="23">
        <f>'Cena na poramnuvanje'!T51*'Sreden kurs'!$D$13</f>
        <v>0</v>
      </c>
      <c r="U51" s="23">
        <f>'Cena na poramnuvanje'!U51*'Sreden kurs'!$D$13</f>
        <v>0</v>
      </c>
      <c r="V51" s="23">
        <f>'Cena na poramnuvanje'!V51*'Sreden kurs'!$D$13</f>
        <v>0</v>
      </c>
      <c r="W51" s="23">
        <f>'Cena na poramnuvanje'!W51*'Sreden kurs'!$D$13</f>
        <v>0</v>
      </c>
      <c r="X51" s="23">
        <f>'Cena na poramnuvanje'!X51*'Sreden kurs'!$D$13</f>
        <v>0</v>
      </c>
      <c r="Y51" s="23">
        <f>'Cena na poramnuvanje'!Y51*'Sreden kurs'!$D$13</f>
        <v>0</v>
      </c>
      <c r="Z51" s="23">
        <f>'Cena na poramnuvanje'!Z51*'Sreden kurs'!$D$13</f>
        <v>0</v>
      </c>
      <c r="AA51" s="24">
        <f>'Cena na poramnuvanje'!AA51*'Sreden kurs'!$D$13</f>
        <v>0</v>
      </c>
    </row>
    <row r="52" spans="2:27" ht="15.75" thickTop="1" x14ac:dyDescent="0.25">
      <c r="B52" s="53" t="str">
        <f>'Cena na poramnuvanje'!B52:B55</f>
        <v>13.02.2022</v>
      </c>
      <c r="C52" s="6" t="s">
        <v>26</v>
      </c>
      <c r="D52" s="21">
        <f>'Cena na poramnuvanje'!D52*'Sreden kurs'!$D$14</f>
        <v>0</v>
      </c>
      <c r="E52" s="21">
        <f>'Cena na poramnuvanje'!E52*'Sreden kurs'!$D$14</f>
        <v>0</v>
      </c>
      <c r="F52" s="21">
        <f>'Cena na poramnuvanje'!F52*'Sreden kurs'!$D$14</f>
        <v>0</v>
      </c>
      <c r="G52" s="21">
        <f>'Cena na poramnuvanje'!G52*'Sreden kurs'!$D$14</f>
        <v>0</v>
      </c>
      <c r="H52" s="21">
        <f>'Cena na poramnuvanje'!H52*'Sreden kurs'!$D$14</f>
        <v>0</v>
      </c>
      <c r="I52" s="21">
        <f>'Cena na poramnuvanje'!I52*'Sreden kurs'!$D$14</f>
        <v>0</v>
      </c>
      <c r="J52" s="21">
        <f>'Cena na poramnuvanje'!J52*'Sreden kurs'!$D$14</f>
        <v>0</v>
      </c>
      <c r="K52" s="21">
        <f>'Cena na poramnuvanje'!K52*'Sreden kurs'!$D$14</f>
        <v>0</v>
      </c>
      <c r="L52" s="21">
        <f>'Cena na poramnuvanje'!L52*'Sreden kurs'!$D$14</f>
        <v>0</v>
      </c>
      <c r="M52" s="21">
        <f>'Cena na poramnuvanje'!M52*'Sreden kurs'!$D$14</f>
        <v>11391.789471999999</v>
      </c>
      <c r="N52" s="21">
        <f>'Cena na poramnuvanje'!N52*'Sreden kurs'!$D$14</f>
        <v>11433.743636000001</v>
      </c>
      <c r="O52" s="21">
        <f>'Cena na poramnuvanje'!O52*'Sreden kurs'!$D$14</f>
        <v>0</v>
      </c>
      <c r="P52" s="21">
        <f>'Cena na poramnuvanje'!P52*'Sreden kurs'!$D$14</f>
        <v>0</v>
      </c>
      <c r="Q52" s="21">
        <f>'Cena na poramnuvanje'!Q52*'Sreden kurs'!$D$14</f>
        <v>0</v>
      </c>
      <c r="R52" s="21">
        <f>'Cena na poramnuvanje'!R52*'Sreden kurs'!$D$14</f>
        <v>0</v>
      </c>
      <c r="S52" s="21">
        <f>'Cena na poramnuvanje'!S52*'Sreden kurs'!$D$14</f>
        <v>0</v>
      </c>
      <c r="T52" s="21">
        <f>'Cena na poramnuvanje'!T52*'Sreden kurs'!$D$14</f>
        <v>0</v>
      </c>
      <c r="U52" s="21">
        <f>'Cena na poramnuvanje'!U52*'Sreden kurs'!$D$14</f>
        <v>0</v>
      </c>
      <c r="V52" s="21">
        <f>'Cena na poramnuvanje'!V52*'Sreden kurs'!$D$14</f>
        <v>0</v>
      </c>
      <c r="W52" s="21">
        <f>'Cena na poramnuvanje'!W52*'Sreden kurs'!$D$14</f>
        <v>0</v>
      </c>
      <c r="X52" s="21">
        <f>'Cena na poramnuvanje'!X52*'Sreden kurs'!$D$14</f>
        <v>0</v>
      </c>
      <c r="Y52" s="21">
        <f>'Cena na poramnuvanje'!Y52*'Sreden kurs'!$D$14</f>
        <v>0</v>
      </c>
      <c r="Z52" s="21">
        <f>'Cena na poramnuvanje'!Z52*'Sreden kurs'!$D$14</f>
        <v>0</v>
      </c>
      <c r="AA52" s="22">
        <f>'Cena na poramnuvanje'!AA52*'Sreden kurs'!$D$14</f>
        <v>0</v>
      </c>
    </row>
    <row r="53" spans="2:27" x14ac:dyDescent="0.25">
      <c r="B53" s="54"/>
      <c r="C53" s="6" t="s">
        <v>27</v>
      </c>
      <c r="D53" s="21">
        <f>'Cena na poramnuvanje'!D53*'Sreden kurs'!$D$14</f>
        <v>2692.4701719999998</v>
      </c>
      <c r="E53" s="21">
        <f>'Cena na poramnuvanje'!E53*'Sreden kurs'!$D$14</f>
        <v>2555.5021660000007</v>
      </c>
      <c r="F53" s="21">
        <f>'Cena na poramnuvanje'!F53*'Sreden kurs'!$D$14</f>
        <v>2139.0453910000001</v>
      </c>
      <c r="G53" s="21">
        <f>'Cena na poramnuvanje'!G53*'Sreden kurs'!$D$14</f>
        <v>0</v>
      </c>
      <c r="H53" s="21">
        <f>'Cena na poramnuvanje'!H53*'Sreden kurs'!$D$14</f>
        <v>0</v>
      </c>
      <c r="I53" s="21">
        <f>'Cena na poramnuvanje'!I53*'Sreden kurs'!$D$14</f>
        <v>0</v>
      </c>
      <c r="J53" s="21">
        <f>'Cena na poramnuvanje'!J53*'Sreden kurs'!$D$14</f>
        <v>2389.5364289999998</v>
      </c>
      <c r="K53" s="21">
        <f>'Cena na poramnuvanje'!K53*'Sreden kurs'!$D$14</f>
        <v>2555.5021660000002</v>
      </c>
      <c r="L53" s="21">
        <f>'Cena na poramnuvanje'!L53*'Sreden kurs'!$D$14</f>
        <v>2555.5021660000002</v>
      </c>
      <c r="M53" s="21">
        <f>'Cena na poramnuvanje'!M53*'Sreden kurs'!$D$14</f>
        <v>0</v>
      </c>
      <c r="N53" s="21">
        <f>'Cena na poramnuvanje'!N53*'Sreden kurs'!$D$14</f>
        <v>0</v>
      </c>
      <c r="O53" s="21">
        <f>'Cena na poramnuvanje'!O53*'Sreden kurs'!$D$14</f>
        <v>0</v>
      </c>
      <c r="P53" s="21">
        <f>'Cena na poramnuvanje'!P53*'Sreden kurs'!$D$14</f>
        <v>0</v>
      </c>
      <c r="Q53" s="21">
        <f>'Cena na poramnuvanje'!Q53*'Sreden kurs'!$D$14</f>
        <v>2628.3049799999999</v>
      </c>
      <c r="R53" s="21">
        <f>'Cena na poramnuvanje'!R53*'Sreden kurs'!$D$14</f>
        <v>2629.5389259999997</v>
      </c>
      <c r="S53" s="21">
        <f>'Cena na poramnuvanje'!S53*'Sreden kurs'!$D$14</f>
        <v>2868.92445</v>
      </c>
      <c r="T53" s="21">
        <f>'Cena na poramnuvanje'!T53*'Sreden kurs'!$D$14</f>
        <v>3001.5736449999999</v>
      </c>
      <c r="U53" s="21">
        <f>'Cena na poramnuvanje'!U53*'Sreden kurs'!$D$14</f>
        <v>5737.2319269999998</v>
      </c>
      <c r="V53" s="21">
        <f>'Cena na poramnuvanje'!V53*'Sreden kurs'!$D$14</f>
        <v>6418.3701190000002</v>
      </c>
      <c r="W53" s="21">
        <f>'Cena na poramnuvanje'!W53*'Sreden kurs'!$D$14</f>
        <v>4477.0269704282628</v>
      </c>
      <c r="X53" s="21">
        <f>'Cena na poramnuvanje'!X53*'Sreden kurs'!$D$14</f>
        <v>4053.8340695931829</v>
      </c>
      <c r="Y53" s="21">
        <f>'Cena na poramnuvanje'!Y53*'Sreden kurs'!$D$14</f>
        <v>3844.1129818289273</v>
      </c>
      <c r="Z53" s="21">
        <f>'Cena na poramnuvanje'!Z53*'Sreden kurs'!$D$14</f>
        <v>2639.4104940000002</v>
      </c>
      <c r="AA53" s="22">
        <f>'Cena na poramnuvanje'!AA53*'Sreden kurs'!$D$14</f>
        <v>0</v>
      </c>
    </row>
    <row r="54" spans="2:27" x14ac:dyDescent="0.25">
      <c r="B54" s="54"/>
      <c r="C54" s="6" t="s">
        <v>28</v>
      </c>
      <c r="D54" s="21">
        <f>'Cena na poramnuvanje'!D54*'Sreden kurs'!$D$14</f>
        <v>0</v>
      </c>
      <c r="E54" s="21">
        <f>'Cena na poramnuvanje'!E54*'Sreden kurs'!$D$14</f>
        <v>0</v>
      </c>
      <c r="F54" s="21">
        <f>'Cena na poramnuvanje'!F54*'Sreden kurs'!$D$14</f>
        <v>0</v>
      </c>
      <c r="G54" s="21">
        <f>'Cena na poramnuvanje'!G54*'Sreden kurs'!$D$14</f>
        <v>3415.5625279999999</v>
      </c>
      <c r="H54" s="21">
        <f>'Cena na poramnuvanje'!H54*'Sreden kurs'!$D$14</f>
        <v>3471.0900979999997</v>
      </c>
      <c r="I54" s="21">
        <f>'Cena na poramnuvanje'!I54*'Sreden kurs'!$D$14</f>
        <v>4258.9646190000003</v>
      </c>
      <c r="J54" s="21">
        <f>'Cena na poramnuvanje'!J54*'Sreden kurs'!$D$14</f>
        <v>0</v>
      </c>
      <c r="K54" s="21">
        <f>'Cena na poramnuvanje'!K54*'Sreden kurs'!$D$14</f>
        <v>0</v>
      </c>
      <c r="L54" s="21">
        <f>'Cena na poramnuvanje'!L54*'Sreden kurs'!$D$14</f>
        <v>0</v>
      </c>
      <c r="M54" s="21">
        <f>'Cena na poramnuvanje'!M54*'Sreden kurs'!$D$14</f>
        <v>0</v>
      </c>
      <c r="N54" s="21">
        <f>'Cena na poramnuvanje'!N54*'Sreden kurs'!$D$14</f>
        <v>0</v>
      </c>
      <c r="O54" s="21">
        <f>'Cena na poramnuvanje'!O54*'Sreden kurs'!$D$14</f>
        <v>4474.9051689999997</v>
      </c>
      <c r="P54" s="21">
        <f>'Cena na poramnuvanje'!P54*'Sreden kurs'!$D$14</f>
        <v>4380.5082999999995</v>
      </c>
      <c r="Q54" s="21">
        <f>'Cena na poramnuvanje'!Q54*'Sreden kurs'!$D$14</f>
        <v>0</v>
      </c>
      <c r="R54" s="21">
        <f>'Cena na poramnuvanje'!R54*'Sreden kurs'!$D$14</f>
        <v>0</v>
      </c>
      <c r="S54" s="21">
        <f>'Cena na poramnuvanje'!S54*'Sreden kurs'!$D$14</f>
        <v>0</v>
      </c>
      <c r="T54" s="21">
        <f>'Cena na poramnuvanje'!T54*'Sreden kurs'!$D$14</f>
        <v>0</v>
      </c>
      <c r="U54" s="21">
        <f>'Cena na poramnuvanje'!U54*'Sreden kurs'!$D$14</f>
        <v>0</v>
      </c>
      <c r="V54" s="21">
        <f>'Cena na poramnuvanje'!V54*'Sreden kurs'!$D$14</f>
        <v>0</v>
      </c>
      <c r="W54" s="21">
        <f>'Cena na poramnuvanje'!W54*'Sreden kurs'!$D$14</f>
        <v>0</v>
      </c>
      <c r="X54" s="21">
        <f>'Cena na poramnuvanje'!X54*'Sreden kurs'!$D$14</f>
        <v>0</v>
      </c>
      <c r="Y54" s="21">
        <f>'Cena na poramnuvanje'!Y54*'Sreden kurs'!$D$14</f>
        <v>0</v>
      </c>
      <c r="Z54" s="21">
        <f>'Cena na poramnuvanje'!Z54*'Sreden kurs'!$D$14</f>
        <v>0</v>
      </c>
      <c r="AA54" s="22">
        <f>'Cena na poramnuvanje'!AA54*'Sreden kurs'!$D$14</f>
        <v>4816.7082109999992</v>
      </c>
    </row>
    <row r="55" spans="2:27" ht="15.75" thickBot="1" x14ac:dyDescent="0.3">
      <c r="B55" s="55"/>
      <c r="C55" s="9" t="s">
        <v>29</v>
      </c>
      <c r="D55" s="23">
        <f>'Cena na poramnuvanje'!D55*'Sreden kurs'!$D$14</f>
        <v>0</v>
      </c>
      <c r="E55" s="23">
        <f>'Cena na poramnuvanje'!E55*'Sreden kurs'!$D$14</f>
        <v>0</v>
      </c>
      <c r="F55" s="23">
        <f>'Cena na poramnuvanje'!F55*'Sreden kurs'!$D$14</f>
        <v>0</v>
      </c>
      <c r="G55" s="23">
        <f>'Cena na poramnuvanje'!G55*'Sreden kurs'!$D$14</f>
        <v>10246.687584000001</v>
      </c>
      <c r="H55" s="23">
        <f>'Cena na poramnuvanje'!H55*'Sreden kurs'!$D$14</f>
        <v>10413.270294</v>
      </c>
      <c r="I55" s="23">
        <f>'Cena na poramnuvanje'!I55*'Sreden kurs'!$D$14</f>
        <v>12776.276884000001</v>
      </c>
      <c r="J55" s="23">
        <f>'Cena na poramnuvanje'!J55*'Sreden kurs'!$D$14</f>
        <v>0</v>
      </c>
      <c r="K55" s="23">
        <f>'Cena na poramnuvanje'!K55*'Sreden kurs'!$D$14</f>
        <v>0</v>
      </c>
      <c r="L55" s="23">
        <f>'Cena na poramnuvanje'!L55*'Sreden kurs'!$D$14</f>
        <v>0</v>
      </c>
      <c r="M55" s="23">
        <f>'Cena na poramnuvanje'!M55*'Sreden kurs'!$D$14</f>
        <v>0</v>
      </c>
      <c r="N55" s="23">
        <f>'Cena na poramnuvanje'!N55*'Sreden kurs'!$D$14</f>
        <v>0</v>
      </c>
      <c r="O55" s="23">
        <f>'Cena na poramnuvanje'!O55*'Sreden kurs'!$D$14</f>
        <v>13424.715506999999</v>
      </c>
      <c r="P55" s="23">
        <f>'Cena na poramnuvanje'!P55*'Sreden kurs'!$D$14</f>
        <v>13141.5249</v>
      </c>
      <c r="Q55" s="23">
        <f>'Cena na poramnuvanje'!Q55*'Sreden kurs'!$D$14</f>
        <v>0</v>
      </c>
      <c r="R55" s="23">
        <f>'Cena na poramnuvanje'!R55*'Sreden kurs'!$D$14</f>
        <v>0</v>
      </c>
      <c r="S55" s="23">
        <f>'Cena na poramnuvanje'!S55*'Sreden kurs'!$D$14</f>
        <v>0</v>
      </c>
      <c r="T55" s="23">
        <f>'Cena na poramnuvanje'!T55*'Sreden kurs'!$D$14</f>
        <v>0</v>
      </c>
      <c r="U55" s="23">
        <f>'Cena na poramnuvanje'!U55*'Sreden kurs'!$D$14</f>
        <v>0</v>
      </c>
      <c r="V55" s="23">
        <f>'Cena na poramnuvanje'!V55*'Sreden kurs'!$D$14</f>
        <v>0</v>
      </c>
      <c r="W55" s="23">
        <f>'Cena na poramnuvanje'!W55*'Sreden kurs'!$D$14</f>
        <v>0</v>
      </c>
      <c r="X55" s="23">
        <f>'Cena na poramnuvanje'!X55*'Sreden kurs'!$D$14</f>
        <v>0</v>
      </c>
      <c r="Y55" s="23">
        <f>'Cena na poramnuvanje'!Y55*'Sreden kurs'!$D$14</f>
        <v>0</v>
      </c>
      <c r="Z55" s="23">
        <f>'Cena na poramnuvanje'!Z55*'Sreden kurs'!$D$14</f>
        <v>0</v>
      </c>
      <c r="AA55" s="24">
        <f>'Cena na poramnuvanje'!AA55*'Sreden kurs'!$D$14</f>
        <v>14450.124632999999</v>
      </c>
    </row>
    <row r="56" spans="2:27" ht="15.75" thickTop="1" x14ac:dyDescent="0.25">
      <c r="B56" s="53" t="str">
        <f>'Cena na poramnuvanje'!B56:B59</f>
        <v>14.02.2022</v>
      </c>
      <c r="C56" s="6" t="s">
        <v>26</v>
      </c>
      <c r="D56" s="21">
        <f>'Cena na poramnuvanje'!D56*'Sreden kurs'!$D$15</f>
        <v>0</v>
      </c>
      <c r="E56" s="21">
        <f>'Cena na poramnuvanje'!E56*'Sreden kurs'!$D$15</f>
        <v>0</v>
      </c>
      <c r="F56" s="21">
        <f>'Cena na poramnuvanje'!F56*'Sreden kurs'!$D$15</f>
        <v>0</v>
      </c>
      <c r="G56" s="21">
        <f>'Cena na poramnuvanje'!G56*'Sreden kurs'!$D$15</f>
        <v>0</v>
      </c>
      <c r="H56" s="21">
        <f>'Cena na poramnuvanje'!H56*'Sreden kurs'!$D$15</f>
        <v>0</v>
      </c>
      <c r="I56" s="21">
        <f>'Cena na poramnuvanje'!I56*'Sreden kurs'!$D$15</f>
        <v>0</v>
      </c>
      <c r="J56" s="21">
        <f>'Cena na poramnuvanje'!J56*'Sreden kurs'!$D$15</f>
        <v>0</v>
      </c>
      <c r="K56" s="21">
        <f>'Cena na poramnuvanje'!K56*'Sreden kurs'!$D$15</f>
        <v>0</v>
      </c>
      <c r="L56" s="21">
        <f>'Cena na poramnuvanje'!L56*'Sreden kurs'!$D$15</f>
        <v>0</v>
      </c>
      <c r="M56" s="21">
        <f>'Cena na poramnuvanje'!M56*'Sreden kurs'!$D$15</f>
        <v>0</v>
      </c>
      <c r="N56" s="21">
        <f>'Cena na poramnuvanje'!N56*'Sreden kurs'!$D$15</f>
        <v>0</v>
      </c>
      <c r="O56" s="21">
        <f>'Cena na poramnuvanje'!O56*'Sreden kurs'!$D$15</f>
        <v>0</v>
      </c>
      <c r="P56" s="21">
        <f>'Cena na poramnuvanje'!P56*'Sreden kurs'!$D$15</f>
        <v>0</v>
      </c>
      <c r="Q56" s="21">
        <f>'Cena na poramnuvanje'!Q56*'Sreden kurs'!$D$15</f>
        <v>0</v>
      </c>
      <c r="R56" s="21">
        <f>'Cena na poramnuvanje'!R56*'Sreden kurs'!$D$15</f>
        <v>0</v>
      </c>
      <c r="S56" s="21">
        <f>'Cena na poramnuvanje'!S56*'Sreden kurs'!$D$15</f>
        <v>0</v>
      </c>
      <c r="T56" s="21">
        <f>'Cena na poramnuvanje'!T56*'Sreden kurs'!$D$15</f>
        <v>0</v>
      </c>
      <c r="U56" s="21">
        <f>'Cena na poramnuvanje'!U56*'Sreden kurs'!$D$15</f>
        <v>0</v>
      </c>
      <c r="V56" s="21">
        <f>'Cena na poramnuvanje'!V56*'Sreden kurs'!$D$15</f>
        <v>0</v>
      </c>
      <c r="W56" s="21">
        <f>'Cena na poramnuvanje'!W56*'Sreden kurs'!$D$15</f>
        <v>0</v>
      </c>
      <c r="X56" s="21">
        <f>'Cena na poramnuvanje'!X56*'Sreden kurs'!$D$15</f>
        <v>0</v>
      </c>
      <c r="Y56" s="21">
        <f>'Cena na poramnuvanje'!Y56*'Sreden kurs'!$D$15</f>
        <v>0</v>
      </c>
      <c r="Z56" s="21">
        <f>'Cena na poramnuvanje'!Z56*'Sreden kurs'!$D$15</f>
        <v>0</v>
      </c>
      <c r="AA56" s="22">
        <f>'Cena na poramnuvanje'!AA56*'Sreden kurs'!$D$15</f>
        <v>19063.848727000001</v>
      </c>
    </row>
    <row r="57" spans="2:27" x14ac:dyDescent="0.25">
      <c r="B57" s="54"/>
      <c r="C57" s="6" t="s">
        <v>27</v>
      </c>
      <c r="D57" s="21">
        <f>'Cena na poramnuvanje'!D57*'Sreden kurs'!$D$15</f>
        <v>2860.9038009999999</v>
      </c>
      <c r="E57" s="21">
        <f>'Cena na poramnuvanje'!E57*'Sreden kurs'!$D$15</f>
        <v>2697.4059559999996</v>
      </c>
      <c r="F57" s="21">
        <f>'Cena na poramnuvanje'!F57*'Sreden kurs'!$D$15</f>
        <v>2561.6718960000003</v>
      </c>
      <c r="G57" s="21">
        <f>'Cena na poramnuvanje'!G57*'Sreden kurs'!$D$15</f>
        <v>0</v>
      </c>
      <c r="H57" s="21">
        <f>'Cena na poramnuvanje'!H57*'Sreden kurs'!$D$15</f>
        <v>0</v>
      </c>
      <c r="I57" s="21">
        <f>'Cena na poramnuvanje'!I57*'Sreden kurs'!$D$15</f>
        <v>4072.6387730000001</v>
      </c>
      <c r="J57" s="21">
        <f>'Cena na poramnuvanje'!J57*'Sreden kurs'!$D$15</f>
        <v>0</v>
      </c>
      <c r="K57" s="21">
        <f>'Cena na poramnuvanje'!K57*'Sreden kurs'!$D$15</f>
        <v>0</v>
      </c>
      <c r="L57" s="21">
        <f>'Cena na poramnuvanje'!L57*'Sreden kurs'!$D$15</f>
        <v>0</v>
      </c>
      <c r="M57" s="21">
        <f>'Cena na poramnuvanje'!M57*'Sreden kurs'!$D$15</f>
        <v>0</v>
      </c>
      <c r="N57" s="21">
        <f>'Cena na poramnuvanje'!N57*'Sreden kurs'!$D$15</f>
        <v>0</v>
      </c>
      <c r="O57" s="21">
        <f>'Cena na poramnuvanje'!O57*'Sreden kurs'!$D$15</f>
        <v>3867.186764</v>
      </c>
      <c r="P57" s="21">
        <f>'Cena na poramnuvanje'!P57*'Sreden kurs'!$D$15</f>
        <v>3742.5582179999997</v>
      </c>
      <c r="Q57" s="21">
        <f>'Cena na poramnuvanje'!Q57*'Sreden kurs'!$D$15</f>
        <v>3738.8563799999997</v>
      </c>
      <c r="R57" s="21">
        <f>'Cena na poramnuvanje'!R57*'Sreden kurs'!$D$15</f>
        <v>4366.2065953490728</v>
      </c>
      <c r="S57" s="21">
        <f>'Cena na poramnuvanje'!S57*'Sreden kurs'!$D$15</f>
        <v>4733.5597426519407</v>
      </c>
      <c r="T57" s="21">
        <f>'Cena na poramnuvanje'!T57*'Sreden kurs'!$D$15</f>
        <v>5306.5847730000005</v>
      </c>
      <c r="U57" s="21">
        <f>'Cena na poramnuvanje'!U57*'Sreden kurs'!$D$15</f>
        <v>5473.1674829999993</v>
      </c>
      <c r="V57" s="21">
        <f>'Cena na poramnuvanje'!V57*'Sreden kurs'!$D$15</f>
        <v>0</v>
      </c>
      <c r="W57" s="21">
        <f>'Cena na poramnuvanje'!W57*'Sreden kurs'!$D$15</f>
        <v>5111.6213049999997</v>
      </c>
      <c r="X57" s="21">
        <f>'Cena na poramnuvanje'!X57*'Sreden kurs'!$D$15</f>
        <v>4646.4236630000005</v>
      </c>
      <c r="Y57" s="21">
        <f>'Cena na poramnuvanje'!Y57*'Sreden kurs'!$D$15</f>
        <v>3738.2394070000005</v>
      </c>
      <c r="Z57" s="21">
        <f>'Cena na poramnuvanje'!Z57*'Sreden kurs'!$D$15</f>
        <v>4072.6387730000001</v>
      </c>
      <c r="AA57" s="22">
        <f>'Cena na poramnuvanje'!AA57*'Sreden kurs'!$D$15</f>
        <v>0</v>
      </c>
    </row>
    <row r="58" spans="2:27" x14ac:dyDescent="0.25">
      <c r="B58" s="54"/>
      <c r="C58" s="6" t="s">
        <v>28</v>
      </c>
      <c r="D58" s="21">
        <f>'Cena na poramnuvanje'!D58*'Sreden kurs'!$D$15</f>
        <v>0</v>
      </c>
      <c r="E58" s="21">
        <f>'Cena na poramnuvanje'!E58*'Sreden kurs'!$D$15</f>
        <v>0</v>
      </c>
      <c r="F58" s="21">
        <f>'Cena na poramnuvanje'!F58*'Sreden kurs'!$D$15</f>
        <v>0</v>
      </c>
      <c r="G58" s="21">
        <f>'Cena na poramnuvanje'!G58*'Sreden kurs'!$D$15</f>
        <v>4370.6367319999999</v>
      </c>
      <c r="H58" s="21">
        <f>'Cena na poramnuvanje'!H58*'Sreden kurs'!$D$15</f>
        <v>5010.4377329999998</v>
      </c>
      <c r="I58" s="21">
        <f>'Cena na poramnuvanje'!I58*'Sreden kurs'!$D$15</f>
        <v>0</v>
      </c>
      <c r="J58" s="21">
        <f>'Cena na poramnuvanje'!J58*'Sreden kurs'!$D$15</f>
        <v>7573.3435749999999</v>
      </c>
      <c r="K58" s="21">
        <f>'Cena na poramnuvanje'!K58*'Sreden kurs'!$D$15</f>
        <v>8618.4958370000004</v>
      </c>
      <c r="L58" s="21">
        <f>'Cena na poramnuvanje'!L58*'Sreden kurs'!$D$15</f>
        <v>9670.4348019999998</v>
      </c>
      <c r="M58" s="21">
        <f>'Cena na poramnuvanje'!M58*'Sreden kurs'!$D$15</f>
        <v>7422.1851899999992</v>
      </c>
      <c r="N58" s="21">
        <f>'Cena na poramnuvanje'!N58*'Sreden kurs'!$D$15</f>
        <v>6483.7692569999999</v>
      </c>
      <c r="O58" s="21">
        <f>'Cena na poramnuvanje'!O58*'Sreden kurs'!$D$15</f>
        <v>0</v>
      </c>
      <c r="P58" s="21">
        <f>'Cena na poramnuvanje'!P58*'Sreden kurs'!$D$15</f>
        <v>0</v>
      </c>
      <c r="Q58" s="21">
        <f>'Cena na poramnuvanje'!Q58*'Sreden kurs'!$D$15</f>
        <v>0</v>
      </c>
      <c r="R58" s="21">
        <f>'Cena na poramnuvanje'!R58*'Sreden kurs'!$D$15</f>
        <v>0</v>
      </c>
      <c r="S58" s="21">
        <f>'Cena na poramnuvanje'!S58*'Sreden kurs'!$D$15</f>
        <v>0</v>
      </c>
      <c r="T58" s="21">
        <f>'Cena na poramnuvanje'!T58*'Sreden kurs'!$D$15</f>
        <v>0</v>
      </c>
      <c r="U58" s="21">
        <f>'Cena na poramnuvanje'!U58*'Sreden kurs'!$D$15</f>
        <v>0</v>
      </c>
      <c r="V58" s="21">
        <f>'Cena na poramnuvanje'!V58*'Sreden kurs'!$D$15</f>
        <v>9029.3998549999997</v>
      </c>
      <c r="W58" s="21">
        <f>'Cena na poramnuvanje'!W58*'Sreden kurs'!$D$15</f>
        <v>0</v>
      </c>
      <c r="X58" s="21">
        <f>'Cena na poramnuvanje'!X58*'Sreden kurs'!$D$15</f>
        <v>0</v>
      </c>
      <c r="Y58" s="21">
        <f>'Cena na poramnuvanje'!Y58*'Sreden kurs'!$D$15</f>
        <v>0</v>
      </c>
      <c r="Z58" s="21">
        <f>'Cena na poramnuvanje'!Z58*'Sreden kurs'!$D$15</f>
        <v>0</v>
      </c>
      <c r="AA58" s="22">
        <f>'Cena na poramnuvanje'!AA58*'Sreden kurs'!$D$15</f>
        <v>0</v>
      </c>
    </row>
    <row r="59" spans="2:27" ht="15.75" thickBot="1" x14ac:dyDescent="0.3">
      <c r="B59" s="55"/>
      <c r="C59" s="9" t="s">
        <v>29</v>
      </c>
      <c r="D59" s="23">
        <f>'Cena na poramnuvanje'!D59*'Sreden kurs'!$D$15</f>
        <v>0</v>
      </c>
      <c r="E59" s="23">
        <f>'Cena na poramnuvanje'!E59*'Sreden kurs'!$D$15</f>
        <v>0</v>
      </c>
      <c r="F59" s="23">
        <f>'Cena na poramnuvanje'!F59*'Sreden kurs'!$D$15</f>
        <v>0</v>
      </c>
      <c r="G59" s="23">
        <f>'Cena na poramnuvanje'!G59*'Sreden kurs'!$D$15</f>
        <v>13111.910196000001</v>
      </c>
      <c r="H59" s="23">
        <f>'Cena na poramnuvanje'!H59*'Sreden kurs'!$D$15</f>
        <v>15031.313199</v>
      </c>
      <c r="I59" s="23">
        <f>'Cena na poramnuvanje'!I59*'Sreden kurs'!$D$15</f>
        <v>0</v>
      </c>
      <c r="J59" s="23">
        <f>'Cena na poramnuvanje'!J59*'Sreden kurs'!$D$15</f>
        <v>22720.030725000001</v>
      </c>
      <c r="K59" s="23">
        <f>'Cena na poramnuvanje'!K59*'Sreden kurs'!$D$15</f>
        <v>25855.487510999999</v>
      </c>
      <c r="L59" s="23">
        <f>'Cena na poramnuvanje'!L59*'Sreden kurs'!$D$15</f>
        <v>29010.687432999999</v>
      </c>
      <c r="M59" s="23">
        <f>'Cena na poramnuvanje'!M59*'Sreden kurs'!$D$15</f>
        <v>22266.555569999997</v>
      </c>
      <c r="N59" s="23">
        <f>'Cena na poramnuvanje'!N59*'Sreden kurs'!$D$15</f>
        <v>19450.690798</v>
      </c>
      <c r="O59" s="23">
        <f>'Cena na poramnuvanje'!O59*'Sreden kurs'!$D$15</f>
        <v>0</v>
      </c>
      <c r="P59" s="23">
        <f>'Cena na poramnuvanje'!P59*'Sreden kurs'!$D$15</f>
        <v>0</v>
      </c>
      <c r="Q59" s="23">
        <f>'Cena na poramnuvanje'!Q59*'Sreden kurs'!$D$15</f>
        <v>0</v>
      </c>
      <c r="R59" s="23">
        <f>'Cena na poramnuvanje'!R59*'Sreden kurs'!$D$15</f>
        <v>0</v>
      </c>
      <c r="S59" s="23">
        <f>'Cena na poramnuvanje'!S59*'Sreden kurs'!$D$15</f>
        <v>0</v>
      </c>
      <c r="T59" s="23">
        <f>'Cena na poramnuvanje'!T59*'Sreden kurs'!$D$15</f>
        <v>0</v>
      </c>
      <c r="U59" s="23">
        <f>'Cena na poramnuvanje'!U59*'Sreden kurs'!$D$15</f>
        <v>0</v>
      </c>
      <c r="V59" s="23">
        <f>'Cena na poramnuvanje'!V59*'Sreden kurs'!$D$15</f>
        <v>27088.199564999999</v>
      </c>
      <c r="W59" s="23">
        <f>'Cena na poramnuvanje'!W59*'Sreden kurs'!$D$15</f>
        <v>0</v>
      </c>
      <c r="X59" s="23">
        <f>'Cena na poramnuvanje'!X59*'Sreden kurs'!$D$15</f>
        <v>0</v>
      </c>
      <c r="Y59" s="23">
        <f>'Cena na poramnuvanje'!Y59*'Sreden kurs'!$D$15</f>
        <v>0</v>
      </c>
      <c r="Z59" s="23">
        <f>'Cena na poramnuvanje'!Z59*'Sreden kurs'!$D$15</f>
        <v>0</v>
      </c>
      <c r="AA59" s="24">
        <f>'Cena na poramnuvanje'!AA59*'Sreden kurs'!$D$15</f>
        <v>0</v>
      </c>
    </row>
    <row r="60" spans="2:27" ht="15.75" thickTop="1" x14ac:dyDescent="0.25">
      <c r="B60" s="53" t="str">
        <f>'Cena na poramnuvanje'!B60:B63</f>
        <v>15.02.2022</v>
      </c>
      <c r="C60" s="6" t="s">
        <v>26</v>
      </c>
      <c r="D60" s="21">
        <f>'Cena na poramnuvanje'!D60*'Sreden kurs'!$D$16</f>
        <v>0</v>
      </c>
      <c r="E60" s="21">
        <f>'Cena na poramnuvanje'!E60*'Sreden kurs'!$D$16</f>
        <v>0</v>
      </c>
      <c r="F60" s="21">
        <f>'Cena na poramnuvanje'!F60*'Sreden kurs'!$D$16</f>
        <v>0</v>
      </c>
      <c r="G60" s="21">
        <f>'Cena na poramnuvanje'!G60*'Sreden kurs'!$D$16</f>
        <v>0</v>
      </c>
      <c r="H60" s="21">
        <f>'Cena na poramnuvanje'!H60*'Sreden kurs'!$D$16</f>
        <v>0</v>
      </c>
      <c r="I60" s="21">
        <f>'Cena na poramnuvanje'!I60*'Sreden kurs'!$D$16</f>
        <v>0</v>
      </c>
      <c r="J60" s="21">
        <f>'Cena na poramnuvanje'!J60*'Sreden kurs'!$D$16</f>
        <v>0</v>
      </c>
      <c r="K60" s="21">
        <f>'Cena na poramnuvanje'!K60*'Sreden kurs'!$D$16</f>
        <v>0</v>
      </c>
      <c r="L60" s="21">
        <f>'Cena na poramnuvanje'!L60*'Sreden kurs'!$D$16</f>
        <v>0</v>
      </c>
      <c r="M60" s="21">
        <f>'Cena na poramnuvanje'!M60*'Sreden kurs'!$D$16</f>
        <v>0</v>
      </c>
      <c r="N60" s="21">
        <f>'Cena na poramnuvanje'!N60*'Sreden kurs'!$D$16</f>
        <v>17679.178984090908</v>
      </c>
      <c r="O60" s="21">
        <f>'Cena na poramnuvanje'!O60*'Sreden kurs'!$D$16</f>
        <v>17118.599785714287</v>
      </c>
      <c r="P60" s="21">
        <f>'Cena na poramnuvanje'!P60*'Sreden kurs'!$D$16</f>
        <v>0</v>
      </c>
      <c r="Q60" s="21">
        <f>'Cena na poramnuvanje'!Q60*'Sreden kurs'!$D$16</f>
        <v>0</v>
      </c>
      <c r="R60" s="21">
        <f>'Cena na poramnuvanje'!R60*'Sreden kurs'!$D$16</f>
        <v>0</v>
      </c>
      <c r="S60" s="21">
        <f>'Cena na poramnuvanje'!S60*'Sreden kurs'!$D$16</f>
        <v>0</v>
      </c>
      <c r="T60" s="21">
        <f>'Cena na poramnuvanje'!T60*'Sreden kurs'!$D$16</f>
        <v>0</v>
      </c>
      <c r="U60" s="21">
        <f>'Cena na poramnuvanje'!U60*'Sreden kurs'!$D$16</f>
        <v>0</v>
      </c>
      <c r="V60" s="21">
        <f>'Cena na poramnuvanje'!V60*'Sreden kurs'!$D$16</f>
        <v>19639.986299999997</v>
      </c>
      <c r="W60" s="21">
        <f>'Cena na poramnuvanje'!W60*'Sreden kurs'!$D$16</f>
        <v>21488.676975000002</v>
      </c>
      <c r="X60" s="21">
        <f>'Cena na poramnuvanje'!X60*'Sreden kurs'!$D$16</f>
        <v>0</v>
      </c>
      <c r="Y60" s="21">
        <f>'Cena na poramnuvanje'!Y60*'Sreden kurs'!$D$16</f>
        <v>0</v>
      </c>
      <c r="Z60" s="21">
        <f>'Cena na poramnuvanje'!Z60*'Sreden kurs'!$D$16</f>
        <v>0</v>
      </c>
      <c r="AA60" s="22">
        <f>'Cena na poramnuvanje'!AA60*'Sreden kurs'!$D$16</f>
        <v>0</v>
      </c>
    </row>
    <row r="61" spans="2:27" x14ac:dyDescent="0.25">
      <c r="B61" s="54"/>
      <c r="C61" s="6" t="s">
        <v>27</v>
      </c>
      <c r="D61" s="21">
        <f>'Cena na poramnuvanje'!D61*'Sreden kurs'!$D$16</f>
        <v>0</v>
      </c>
      <c r="E61" s="21">
        <f>'Cena na poramnuvanje'!E61*'Sreden kurs'!$D$16</f>
        <v>0</v>
      </c>
      <c r="F61" s="21">
        <f>'Cena na poramnuvanje'!F61*'Sreden kurs'!$D$16</f>
        <v>2694.6833624999999</v>
      </c>
      <c r="G61" s="21">
        <f>'Cena na poramnuvanje'!G61*'Sreden kurs'!$D$16</f>
        <v>2693.6036999999997</v>
      </c>
      <c r="H61" s="21">
        <f>'Cena na poramnuvanje'!H61*'Sreden kurs'!$D$16</f>
        <v>3002.0787</v>
      </c>
      <c r="I61" s="21">
        <f>'Cena na poramnuvanje'!I61*'Sreden kurs'!$D$16</f>
        <v>3635.4549937499996</v>
      </c>
      <c r="J61" s="21">
        <f>'Cena na poramnuvanje'!J61*'Sreden kurs'!$D$16</f>
        <v>0</v>
      </c>
      <c r="K61" s="21">
        <f>'Cena na poramnuvanje'!K61*'Sreden kurs'!$D$16</f>
        <v>0</v>
      </c>
      <c r="L61" s="21">
        <f>'Cena na poramnuvanje'!L61*'Sreden kurs'!$D$16</f>
        <v>4865.2677000000003</v>
      </c>
      <c r="M61" s="21">
        <f>'Cena na poramnuvanje'!M61*'Sreden kurs'!$D$16</f>
        <v>0</v>
      </c>
      <c r="N61" s="21">
        <f>'Cena na poramnuvanje'!N61*'Sreden kurs'!$D$16</f>
        <v>0</v>
      </c>
      <c r="O61" s="21">
        <f>'Cena na poramnuvanje'!O61*'Sreden kurs'!$D$16</f>
        <v>0</v>
      </c>
      <c r="P61" s="21">
        <f>'Cena na poramnuvanje'!P61*'Sreden kurs'!$D$16</f>
        <v>3925.2004199999997</v>
      </c>
      <c r="Q61" s="21">
        <f>'Cena na poramnuvanje'!Q61*'Sreden kurs'!$D$16</f>
        <v>3867.8195000000001</v>
      </c>
      <c r="R61" s="21">
        <f>'Cena na poramnuvanje'!R61*'Sreden kurs'!$D$16</f>
        <v>3931.4426884615386</v>
      </c>
      <c r="S61" s="21">
        <f>'Cena na poramnuvanje'!S61*'Sreden kurs'!$D$16</f>
        <v>3982.0215149999999</v>
      </c>
      <c r="T61" s="21">
        <f>'Cena na poramnuvanje'!T61*'Sreden kurs'!$D$16</f>
        <v>0</v>
      </c>
      <c r="U61" s="21">
        <f>'Cena na poramnuvanje'!U61*'Sreden kurs'!$D$16</f>
        <v>0</v>
      </c>
      <c r="V61" s="21">
        <f>'Cena na poramnuvanje'!V61*'Sreden kurs'!$D$16</f>
        <v>0</v>
      </c>
      <c r="W61" s="21">
        <f>'Cena na poramnuvanje'!W61*'Sreden kurs'!$D$16</f>
        <v>0</v>
      </c>
      <c r="X61" s="21">
        <f>'Cena na poramnuvanje'!X61*'Sreden kurs'!$D$16</f>
        <v>4212.2261249999992</v>
      </c>
      <c r="Y61" s="21">
        <f>'Cena na poramnuvanje'!Y61*'Sreden kurs'!$D$16</f>
        <v>3761.1971156249997</v>
      </c>
      <c r="Z61" s="21">
        <f>'Cena na poramnuvanje'!Z61*'Sreden kurs'!$D$16</f>
        <v>4141.0093768156421</v>
      </c>
      <c r="AA61" s="22">
        <f>'Cena na poramnuvanje'!AA61*'Sreden kurs'!$D$16</f>
        <v>5588.3330999999998</v>
      </c>
    </row>
    <row r="62" spans="2:27" x14ac:dyDescent="0.25">
      <c r="B62" s="54"/>
      <c r="C62" s="6" t="s">
        <v>28</v>
      </c>
      <c r="D62" s="21">
        <f>'Cena na poramnuvanje'!D62*'Sreden kurs'!$D$16</f>
        <v>5389.6751999999997</v>
      </c>
      <c r="E62" s="21">
        <f>'Cena na poramnuvanje'!E62*'Sreden kurs'!$D$16</f>
        <v>5003.4645</v>
      </c>
      <c r="F62" s="21">
        <f>'Cena na poramnuvanje'!F62*'Sreden kurs'!$D$16</f>
        <v>0</v>
      </c>
      <c r="G62" s="21">
        <f>'Cena na poramnuvanje'!G62*'Sreden kurs'!$D$16</f>
        <v>0</v>
      </c>
      <c r="H62" s="21">
        <f>'Cena na poramnuvanje'!H62*'Sreden kurs'!$D$16</f>
        <v>0</v>
      </c>
      <c r="I62" s="21">
        <f>'Cena na poramnuvanje'!I62*'Sreden kurs'!$D$16</f>
        <v>0</v>
      </c>
      <c r="J62" s="21">
        <f>'Cena na poramnuvanje'!J62*'Sreden kurs'!$D$16</f>
        <v>6323.1205499999996</v>
      </c>
      <c r="K62" s="21">
        <f>'Cena na poramnuvanje'!K62*'Sreden kurs'!$D$16</f>
        <v>7594.03755</v>
      </c>
      <c r="L62" s="21">
        <f>'Cena na poramnuvanje'!L62*'Sreden kurs'!$D$16</f>
        <v>0</v>
      </c>
      <c r="M62" s="21">
        <f>'Cena na poramnuvanje'!M62*'Sreden kurs'!$D$16</f>
        <v>7403.4</v>
      </c>
      <c r="N62" s="21">
        <f>'Cena na poramnuvanje'!N62*'Sreden kurs'!$D$16</f>
        <v>0</v>
      </c>
      <c r="O62" s="21">
        <f>'Cena na poramnuvanje'!O62*'Sreden kurs'!$D$16</f>
        <v>0</v>
      </c>
      <c r="P62" s="21">
        <f>'Cena na poramnuvanje'!P62*'Sreden kurs'!$D$16</f>
        <v>0</v>
      </c>
      <c r="Q62" s="21">
        <f>'Cena na poramnuvanje'!Q62*'Sreden kurs'!$D$16</f>
        <v>0</v>
      </c>
      <c r="R62" s="21">
        <f>'Cena na poramnuvanje'!R62*'Sreden kurs'!$D$16</f>
        <v>0</v>
      </c>
      <c r="S62" s="21">
        <f>'Cena na poramnuvanje'!S62*'Sreden kurs'!$D$16</f>
        <v>0</v>
      </c>
      <c r="T62" s="21">
        <f>'Cena na poramnuvanje'!T62*'Sreden kurs'!$D$16</f>
        <v>6823.4669999999996</v>
      </c>
      <c r="U62" s="21">
        <f>'Cena na poramnuvanje'!U62*'Sreden kurs'!$D$16</f>
        <v>7598.9731499999998</v>
      </c>
      <c r="V62" s="21">
        <f>'Cena na poramnuvanje'!V62*'Sreden kurs'!$D$16</f>
        <v>0</v>
      </c>
      <c r="W62" s="21">
        <f>'Cena na poramnuvanje'!W62*'Sreden kurs'!$D$16</f>
        <v>0</v>
      </c>
      <c r="X62" s="21">
        <f>'Cena na poramnuvanje'!X62*'Sreden kurs'!$D$16</f>
        <v>0</v>
      </c>
      <c r="Y62" s="21">
        <f>'Cena na poramnuvanje'!Y62*'Sreden kurs'!$D$16</f>
        <v>0</v>
      </c>
      <c r="Z62" s="21">
        <f>'Cena na poramnuvanje'!Z62*'Sreden kurs'!$D$16</f>
        <v>0</v>
      </c>
      <c r="AA62" s="22">
        <f>'Cena na poramnuvanje'!AA62*'Sreden kurs'!$D$16</f>
        <v>0</v>
      </c>
    </row>
    <row r="63" spans="2:27" ht="15.75" thickBot="1" x14ac:dyDescent="0.3">
      <c r="B63" s="55"/>
      <c r="C63" s="9" t="s">
        <v>29</v>
      </c>
      <c r="D63" s="23">
        <f>'Cena na poramnuvanje'!D63*'Sreden kurs'!$D$16</f>
        <v>16169.025599999999</v>
      </c>
      <c r="E63" s="23">
        <f>'Cena na poramnuvanje'!E63*'Sreden kurs'!$D$16</f>
        <v>15009.776549999999</v>
      </c>
      <c r="F63" s="23">
        <f>'Cena na poramnuvanje'!F63*'Sreden kurs'!$D$16</f>
        <v>0</v>
      </c>
      <c r="G63" s="23">
        <f>'Cena na poramnuvanje'!G63*'Sreden kurs'!$D$16</f>
        <v>0</v>
      </c>
      <c r="H63" s="23">
        <f>'Cena na poramnuvanje'!H63*'Sreden kurs'!$D$16</f>
        <v>0</v>
      </c>
      <c r="I63" s="23">
        <f>'Cena na poramnuvanje'!I63*'Sreden kurs'!$D$16</f>
        <v>0</v>
      </c>
      <c r="J63" s="23">
        <f>'Cena na poramnuvanje'!J63*'Sreden kurs'!$D$16</f>
        <v>18968.744699999999</v>
      </c>
      <c r="K63" s="23">
        <f>'Cena na poramnuvanje'!K63*'Sreden kurs'!$D$16</f>
        <v>22781.495699999999</v>
      </c>
      <c r="L63" s="23">
        <f>'Cena na poramnuvanje'!L63*'Sreden kurs'!$D$16</f>
        <v>0</v>
      </c>
      <c r="M63" s="23">
        <f>'Cena na poramnuvanje'!M63*'Sreden kurs'!$D$16</f>
        <v>22210.2</v>
      </c>
      <c r="N63" s="23">
        <f>'Cena na poramnuvanje'!N63*'Sreden kurs'!$D$16</f>
        <v>0</v>
      </c>
      <c r="O63" s="23">
        <f>'Cena na poramnuvanje'!O63*'Sreden kurs'!$D$16</f>
        <v>0</v>
      </c>
      <c r="P63" s="23">
        <f>'Cena na poramnuvanje'!P63*'Sreden kurs'!$D$16</f>
        <v>0</v>
      </c>
      <c r="Q63" s="23">
        <f>'Cena na poramnuvanje'!Q63*'Sreden kurs'!$D$16</f>
        <v>0</v>
      </c>
      <c r="R63" s="23">
        <f>'Cena na poramnuvanje'!R63*'Sreden kurs'!$D$16</f>
        <v>0</v>
      </c>
      <c r="S63" s="23">
        <f>'Cena na poramnuvanje'!S63*'Sreden kurs'!$D$16</f>
        <v>0</v>
      </c>
      <c r="T63" s="23">
        <f>'Cena na poramnuvanje'!T63*'Sreden kurs'!$D$16</f>
        <v>20469.784050000002</v>
      </c>
      <c r="U63" s="23">
        <f>'Cena na poramnuvanje'!U63*'Sreden kurs'!$D$16</f>
        <v>22796.919450000001</v>
      </c>
      <c r="V63" s="23">
        <f>'Cena na poramnuvanje'!V63*'Sreden kurs'!$D$16</f>
        <v>0</v>
      </c>
      <c r="W63" s="23">
        <f>'Cena na poramnuvanje'!W63*'Sreden kurs'!$D$16</f>
        <v>0</v>
      </c>
      <c r="X63" s="23">
        <f>'Cena na poramnuvanje'!X63*'Sreden kurs'!$D$16</f>
        <v>0</v>
      </c>
      <c r="Y63" s="23">
        <f>'Cena na poramnuvanje'!Y63*'Sreden kurs'!$D$16</f>
        <v>0</v>
      </c>
      <c r="Z63" s="23">
        <f>'Cena na poramnuvanje'!Z63*'Sreden kurs'!$D$16</f>
        <v>0</v>
      </c>
      <c r="AA63" s="24">
        <f>'Cena na poramnuvanje'!AA63*'Sreden kurs'!$D$16</f>
        <v>0</v>
      </c>
    </row>
    <row r="64" spans="2:27" ht="15.75" thickTop="1" x14ac:dyDescent="0.25">
      <c r="B64" s="53" t="str">
        <f>'Cena na poramnuvanje'!B64:B67</f>
        <v>16.02.2022</v>
      </c>
      <c r="C64" s="6" t="s">
        <v>26</v>
      </c>
      <c r="D64" s="21">
        <f>'Cena na poramnuvanje'!D64*'Sreden kurs'!$D$17</f>
        <v>0</v>
      </c>
      <c r="E64" s="21">
        <f>'Cena na poramnuvanje'!E64*'Sreden kurs'!$D$17</f>
        <v>0</v>
      </c>
      <c r="F64" s="21">
        <f>'Cena na poramnuvanje'!F64*'Sreden kurs'!$D$17</f>
        <v>0</v>
      </c>
      <c r="G64" s="21">
        <f>'Cena na poramnuvanje'!G64*'Sreden kurs'!$D$17</f>
        <v>0</v>
      </c>
      <c r="H64" s="21">
        <f>'Cena na poramnuvanje'!H64*'Sreden kurs'!$D$17</f>
        <v>0</v>
      </c>
      <c r="I64" s="21">
        <f>'Cena na poramnuvanje'!I64*'Sreden kurs'!$D$17</f>
        <v>0</v>
      </c>
      <c r="J64" s="21">
        <f>'Cena na poramnuvanje'!J64*'Sreden kurs'!$D$17</f>
        <v>0</v>
      </c>
      <c r="K64" s="21">
        <f>'Cena na poramnuvanje'!K64*'Sreden kurs'!$D$17</f>
        <v>0</v>
      </c>
      <c r="L64" s="21">
        <f>'Cena na poramnuvanje'!L64*'Sreden kurs'!$D$17</f>
        <v>0</v>
      </c>
      <c r="M64" s="21">
        <f>'Cena na poramnuvanje'!M64*'Sreden kurs'!$D$17</f>
        <v>19575.823500000002</v>
      </c>
      <c r="N64" s="21">
        <f>'Cena na poramnuvanje'!N64*'Sreden kurs'!$D$17</f>
        <v>0</v>
      </c>
      <c r="O64" s="21">
        <f>'Cena na poramnuvanje'!O64*'Sreden kurs'!$D$17</f>
        <v>0</v>
      </c>
      <c r="P64" s="21">
        <f>'Cena na poramnuvanje'!P64*'Sreden kurs'!$D$17</f>
        <v>0</v>
      </c>
      <c r="Q64" s="21">
        <f>'Cena na poramnuvanje'!Q64*'Sreden kurs'!$D$17</f>
        <v>0</v>
      </c>
      <c r="R64" s="21">
        <f>'Cena na poramnuvanje'!R64*'Sreden kurs'!$D$17</f>
        <v>0</v>
      </c>
      <c r="S64" s="21">
        <f>'Cena na poramnuvanje'!S64*'Sreden kurs'!$D$17</f>
        <v>0</v>
      </c>
      <c r="T64" s="21">
        <f>'Cena na poramnuvanje'!T64*'Sreden kurs'!$D$17</f>
        <v>0</v>
      </c>
      <c r="U64" s="21">
        <f>'Cena na poramnuvanje'!U64*'Sreden kurs'!$D$17</f>
        <v>0</v>
      </c>
      <c r="V64" s="21">
        <f>'Cena na poramnuvanje'!V64*'Sreden kurs'!$D$17</f>
        <v>0</v>
      </c>
      <c r="W64" s="21">
        <f>'Cena na poramnuvanje'!W64*'Sreden kurs'!$D$17</f>
        <v>0</v>
      </c>
      <c r="X64" s="21">
        <f>'Cena na poramnuvanje'!X64*'Sreden kurs'!$D$17</f>
        <v>0</v>
      </c>
      <c r="Y64" s="21">
        <f>'Cena na poramnuvanje'!Y64*'Sreden kurs'!$D$17</f>
        <v>0</v>
      </c>
      <c r="Z64" s="21">
        <f>'Cena na poramnuvanje'!Z64*'Sreden kurs'!$D$17</f>
        <v>0</v>
      </c>
      <c r="AA64" s="22">
        <f>'Cena na poramnuvanje'!AA64*'Sreden kurs'!$D$17</f>
        <v>0</v>
      </c>
    </row>
    <row r="65" spans="2:27" x14ac:dyDescent="0.25">
      <c r="B65" s="54"/>
      <c r="C65" s="6" t="s">
        <v>27</v>
      </c>
      <c r="D65" s="21">
        <f>'Cena na poramnuvanje'!D65*'Sreden kurs'!$D$17</f>
        <v>3419.8611456521739</v>
      </c>
      <c r="E65" s="21">
        <f>'Cena na poramnuvanje'!E65*'Sreden kurs'!$D$17</f>
        <v>3026.7567000000004</v>
      </c>
      <c r="F65" s="21">
        <f>'Cena na poramnuvanje'!F65*'Sreden kurs'!$D$17</f>
        <v>3049.2548100000004</v>
      </c>
      <c r="G65" s="21">
        <f>'Cena na poramnuvanje'!G65*'Sreden kurs'!$D$17</f>
        <v>3337.0825500000001</v>
      </c>
      <c r="H65" s="21">
        <f>'Cena na poramnuvanje'!H65*'Sreden kurs'!$D$17</f>
        <v>3169.2721499999998</v>
      </c>
      <c r="I65" s="21">
        <f>'Cena na poramnuvanje'!I65*'Sreden kurs'!$D$17</f>
        <v>3724.1949461538456</v>
      </c>
      <c r="J65" s="21">
        <f>'Cena na poramnuvanje'!J65*'Sreden kurs'!$D$17</f>
        <v>4240.9142999999995</v>
      </c>
      <c r="K65" s="21">
        <f>'Cena na poramnuvanje'!K65*'Sreden kurs'!$D$17</f>
        <v>4758.5353500000001</v>
      </c>
      <c r="L65" s="21">
        <f>'Cena na poramnuvanje'!L65*'Sreden kurs'!$D$17</f>
        <v>0</v>
      </c>
      <c r="M65" s="21">
        <f>'Cena na poramnuvanje'!M65*'Sreden kurs'!$D$17</f>
        <v>0</v>
      </c>
      <c r="N65" s="21">
        <f>'Cena na poramnuvanje'!N65*'Sreden kurs'!$D$17</f>
        <v>0</v>
      </c>
      <c r="O65" s="21">
        <f>'Cena na poramnuvanje'!O65*'Sreden kurs'!$D$17</f>
        <v>0</v>
      </c>
      <c r="P65" s="21">
        <f>'Cena na poramnuvanje'!P65*'Sreden kurs'!$D$17</f>
        <v>0</v>
      </c>
      <c r="Q65" s="21">
        <f>'Cena na poramnuvanje'!Q65*'Sreden kurs'!$D$17</f>
        <v>3536.3573999999999</v>
      </c>
      <c r="R65" s="21">
        <f>'Cena na poramnuvanje'!R65*'Sreden kurs'!$D$17</f>
        <v>4250.0015736975865</v>
      </c>
      <c r="S65" s="21">
        <f>'Cena na poramnuvanje'!S65*'Sreden kurs'!$D$17</f>
        <v>4302.443497935973</v>
      </c>
      <c r="T65" s="21">
        <f>'Cena na poramnuvanje'!T65*'Sreden kurs'!$D$17</f>
        <v>3793.1427195652177</v>
      </c>
      <c r="U65" s="21">
        <f>'Cena na poramnuvanje'!U65*'Sreden kurs'!$D$17</f>
        <v>0</v>
      </c>
      <c r="V65" s="21">
        <f>'Cena na poramnuvanje'!V65*'Sreden kurs'!$D$17</f>
        <v>0</v>
      </c>
      <c r="W65" s="21">
        <f>'Cena na poramnuvanje'!W65*'Sreden kurs'!$D$17</f>
        <v>4051.5106500000002</v>
      </c>
      <c r="X65" s="21">
        <f>'Cena na poramnuvanje'!X65*'Sreden kurs'!$D$17</f>
        <v>3948.3720337500004</v>
      </c>
      <c r="Y65" s="21">
        <f>'Cena na poramnuvanje'!Y65*'Sreden kurs'!$D$17</f>
        <v>3907.4053673076919</v>
      </c>
      <c r="Z65" s="21">
        <f>'Cena na poramnuvanje'!Z65*'Sreden kurs'!$D$17</f>
        <v>3753.3536068965514</v>
      </c>
      <c r="AA65" s="22">
        <f>'Cena na poramnuvanje'!AA65*'Sreden kurs'!$D$17</f>
        <v>4635.116765444016</v>
      </c>
    </row>
    <row r="66" spans="2:27" x14ac:dyDescent="0.25">
      <c r="B66" s="54"/>
      <c r="C66" s="6" t="s">
        <v>28</v>
      </c>
      <c r="D66" s="21">
        <f>'Cena na poramnuvanje'!D66*'Sreden kurs'!$D$17</f>
        <v>0</v>
      </c>
      <c r="E66" s="21">
        <f>'Cena na poramnuvanje'!E66*'Sreden kurs'!$D$17</f>
        <v>0</v>
      </c>
      <c r="F66" s="21">
        <f>'Cena na poramnuvanje'!F66*'Sreden kurs'!$D$17</f>
        <v>0</v>
      </c>
      <c r="G66" s="21">
        <f>'Cena na poramnuvanje'!G66*'Sreden kurs'!$D$17</f>
        <v>0</v>
      </c>
      <c r="H66" s="21">
        <f>'Cena na poramnuvanje'!H66*'Sreden kurs'!$D$17</f>
        <v>0</v>
      </c>
      <c r="I66" s="21">
        <f>'Cena na poramnuvanje'!I66*'Sreden kurs'!$D$17</f>
        <v>0</v>
      </c>
      <c r="J66" s="21">
        <f>'Cena na poramnuvanje'!J66*'Sreden kurs'!$D$17</f>
        <v>0</v>
      </c>
      <c r="K66" s="21">
        <f>'Cena na poramnuvanje'!K66*'Sreden kurs'!$D$17</f>
        <v>0</v>
      </c>
      <c r="L66" s="21">
        <f>'Cena na poramnuvanje'!L66*'Sreden kurs'!$D$17</f>
        <v>8677.4017500000009</v>
      </c>
      <c r="M66" s="21">
        <f>'Cena na poramnuvanje'!M66*'Sreden kurs'!$D$17</f>
        <v>0</v>
      </c>
      <c r="N66" s="21">
        <f>'Cena na poramnuvanje'!N66*'Sreden kurs'!$D$17</f>
        <v>6941.3044500000005</v>
      </c>
      <c r="O66" s="21">
        <f>'Cena na poramnuvanje'!O66*'Sreden kurs'!$D$17</f>
        <v>6291.0391499999996</v>
      </c>
      <c r="P66" s="21">
        <f>'Cena na poramnuvanje'!P66*'Sreden kurs'!$D$17</f>
        <v>6054.7473</v>
      </c>
      <c r="Q66" s="21">
        <f>'Cena na poramnuvanje'!Q66*'Sreden kurs'!$D$17</f>
        <v>0</v>
      </c>
      <c r="R66" s="21">
        <f>'Cena na poramnuvanje'!R66*'Sreden kurs'!$D$17</f>
        <v>0</v>
      </c>
      <c r="S66" s="21">
        <f>'Cena na poramnuvanje'!S66*'Sreden kurs'!$D$17</f>
        <v>0</v>
      </c>
      <c r="T66" s="21">
        <f>'Cena na poramnuvanje'!T66*'Sreden kurs'!$D$17</f>
        <v>0</v>
      </c>
      <c r="U66" s="21">
        <f>'Cena na poramnuvanje'!U66*'Sreden kurs'!$D$17</f>
        <v>6674.1651000000002</v>
      </c>
      <c r="V66" s="21">
        <f>'Cena na poramnuvanje'!V66*'Sreden kurs'!$D$17</f>
        <v>6844.4432999999999</v>
      </c>
      <c r="W66" s="21">
        <f>'Cena na poramnuvanje'!W66*'Sreden kurs'!$D$17</f>
        <v>0</v>
      </c>
      <c r="X66" s="21">
        <f>'Cena na poramnuvanje'!X66*'Sreden kurs'!$D$17</f>
        <v>0</v>
      </c>
      <c r="Y66" s="21">
        <f>'Cena na poramnuvanje'!Y66*'Sreden kurs'!$D$17</f>
        <v>0</v>
      </c>
      <c r="Z66" s="21">
        <f>'Cena na poramnuvanje'!Z66*'Sreden kurs'!$D$17</f>
        <v>0</v>
      </c>
      <c r="AA66" s="22">
        <f>'Cena na poramnuvanje'!AA66*'Sreden kurs'!$D$17</f>
        <v>0</v>
      </c>
    </row>
    <row r="67" spans="2:27" ht="15.75" thickBot="1" x14ac:dyDescent="0.3">
      <c r="B67" s="55"/>
      <c r="C67" s="9" t="s">
        <v>29</v>
      </c>
      <c r="D67" s="23">
        <f>'Cena na poramnuvanje'!D67*'Sreden kurs'!$D$17</f>
        <v>0</v>
      </c>
      <c r="E67" s="23">
        <f>'Cena na poramnuvanje'!E67*'Sreden kurs'!$D$17</f>
        <v>0</v>
      </c>
      <c r="F67" s="23">
        <f>'Cena na poramnuvanje'!F67*'Sreden kurs'!$D$17</f>
        <v>0</v>
      </c>
      <c r="G67" s="23">
        <f>'Cena na poramnuvanje'!G67*'Sreden kurs'!$D$17</f>
        <v>0</v>
      </c>
      <c r="H67" s="23">
        <f>'Cena na poramnuvanje'!H67*'Sreden kurs'!$D$17</f>
        <v>0</v>
      </c>
      <c r="I67" s="23">
        <f>'Cena na poramnuvanje'!I67*'Sreden kurs'!$D$17</f>
        <v>0</v>
      </c>
      <c r="J67" s="23">
        <f>'Cena na poramnuvanje'!J67*'Sreden kurs'!$D$17</f>
        <v>0</v>
      </c>
      <c r="K67" s="23">
        <f>'Cena na poramnuvanje'!K67*'Sreden kurs'!$D$17</f>
        <v>0</v>
      </c>
      <c r="L67" s="23">
        <f>'Cena na poramnuvanje'!L67*'Sreden kurs'!$D$17</f>
        <v>26031.588299999999</v>
      </c>
      <c r="M67" s="23">
        <f>'Cena na poramnuvanje'!M67*'Sreden kurs'!$D$17</f>
        <v>0</v>
      </c>
      <c r="N67" s="23">
        <f>'Cena na poramnuvanje'!N67*'Sreden kurs'!$D$17</f>
        <v>20823.296399999999</v>
      </c>
      <c r="O67" s="23">
        <f>'Cena na poramnuvanje'!O67*'Sreden kurs'!$D$17</f>
        <v>18872.500499999998</v>
      </c>
      <c r="P67" s="23">
        <f>'Cena na poramnuvanje'!P67*'Sreden kurs'!$D$17</f>
        <v>18164.241900000001</v>
      </c>
      <c r="Q67" s="23">
        <f>'Cena na poramnuvanje'!Q67*'Sreden kurs'!$D$17</f>
        <v>0</v>
      </c>
      <c r="R67" s="23">
        <f>'Cena na poramnuvanje'!R67*'Sreden kurs'!$D$17</f>
        <v>0</v>
      </c>
      <c r="S67" s="23">
        <f>'Cena na poramnuvanje'!S67*'Sreden kurs'!$D$17</f>
        <v>0</v>
      </c>
      <c r="T67" s="23">
        <f>'Cena na poramnuvanje'!T67*'Sreden kurs'!$D$17</f>
        <v>0</v>
      </c>
      <c r="U67" s="23">
        <f>'Cena na poramnuvanje'!U67*'Sreden kurs'!$D$17</f>
        <v>20021.878349999999</v>
      </c>
      <c r="V67" s="23">
        <f>'Cena na poramnuvanje'!V67*'Sreden kurs'!$D$17</f>
        <v>20533.329900000001</v>
      </c>
      <c r="W67" s="23">
        <f>'Cena na poramnuvanje'!W67*'Sreden kurs'!$D$17</f>
        <v>0</v>
      </c>
      <c r="X67" s="23">
        <f>'Cena na poramnuvanje'!X67*'Sreden kurs'!$D$17</f>
        <v>0</v>
      </c>
      <c r="Y67" s="23">
        <f>'Cena na poramnuvanje'!Y67*'Sreden kurs'!$D$17</f>
        <v>0</v>
      </c>
      <c r="Z67" s="23">
        <f>'Cena na poramnuvanje'!Z67*'Sreden kurs'!$D$17</f>
        <v>0</v>
      </c>
      <c r="AA67" s="24">
        <f>'Cena na poramnuvanje'!AA67*'Sreden kurs'!$D$17</f>
        <v>0</v>
      </c>
    </row>
    <row r="68" spans="2:27" ht="15.75" thickTop="1" x14ac:dyDescent="0.25">
      <c r="B68" s="53" t="str">
        <f>'Cena na poramnuvanje'!B68:B71</f>
        <v>17.02.2022</v>
      </c>
      <c r="C68" s="6" t="s">
        <v>26</v>
      </c>
      <c r="D68" s="21">
        <f>'Cena na poramnuvanje'!D68*'Sreden kurs'!$D$18</f>
        <v>0</v>
      </c>
      <c r="E68" s="21">
        <f>'Cena na poramnuvanje'!E68*'Sreden kurs'!$D$18</f>
        <v>0</v>
      </c>
      <c r="F68" s="21">
        <f>'Cena na poramnuvanje'!F68*'Sreden kurs'!$D$18</f>
        <v>0</v>
      </c>
      <c r="G68" s="21">
        <f>'Cena na poramnuvanje'!G68*'Sreden kurs'!$D$18</f>
        <v>0</v>
      </c>
      <c r="H68" s="21">
        <f>'Cena na poramnuvanje'!H68*'Sreden kurs'!$D$18</f>
        <v>0</v>
      </c>
      <c r="I68" s="21">
        <f>'Cena na poramnuvanje'!I68*'Sreden kurs'!$D$18</f>
        <v>0</v>
      </c>
      <c r="J68" s="21">
        <f>'Cena na poramnuvanje'!J68*'Sreden kurs'!$D$18</f>
        <v>0</v>
      </c>
      <c r="K68" s="21">
        <f>'Cena na poramnuvanje'!K68*'Sreden kurs'!$D$18</f>
        <v>0</v>
      </c>
      <c r="L68" s="21">
        <f>'Cena na poramnuvanje'!L68*'Sreden kurs'!$D$18</f>
        <v>0</v>
      </c>
      <c r="M68" s="21">
        <f>'Cena na poramnuvanje'!M68*'Sreden kurs'!$D$18</f>
        <v>0</v>
      </c>
      <c r="N68" s="21">
        <f>'Cena na poramnuvanje'!N68*'Sreden kurs'!$D$18</f>
        <v>0</v>
      </c>
      <c r="O68" s="21">
        <f>'Cena na poramnuvanje'!O68*'Sreden kurs'!$D$18</f>
        <v>0</v>
      </c>
      <c r="P68" s="21">
        <f>'Cena na poramnuvanje'!P68*'Sreden kurs'!$D$18</f>
        <v>0</v>
      </c>
      <c r="Q68" s="21">
        <f>'Cena na poramnuvanje'!Q68*'Sreden kurs'!$D$18</f>
        <v>0</v>
      </c>
      <c r="R68" s="21">
        <f>'Cena na poramnuvanje'!R68*'Sreden kurs'!$D$18</f>
        <v>0</v>
      </c>
      <c r="S68" s="21">
        <f>'Cena na poramnuvanje'!S68*'Sreden kurs'!$D$18</f>
        <v>0</v>
      </c>
      <c r="T68" s="21">
        <f>'Cena na poramnuvanje'!T68*'Sreden kurs'!$D$18</f>
        <v>0</v>
      </c>
      <c r="U68" s="21">
        <f>'Cena na poramnuvanje'!U68*'Sreden kurs'!$D$18</f>
        <v>0</v>
      </c>
      <c r="V68" s="21">
        <f>'Cena na poramnuvanje'!V68*'Sreden kurs'!$D$18</f>
        <v>0</v>
      </c>
      <c r="W68" s="21">
        <f>'Cena na poramnuvanje'!W68*'Sreden kurs'!$D$18</f>
        <v>0</v>
      </c>
      <c r="X68" s="21">
        <f>'Cena na poramnuvanje'!X68*'Sreden kurs'!$D$18</f>
        <v>0</v>
      </c>
      <c r="Y68" s="21">
        <f>'Cena na poramnuvanje'!Y68*'Sreden kurs'!$D$18</f>
        <v>11332.1376</v>
      </c>
      <c r="Z68" s="21">
        <f>'Cena na poramnuvanje'!Z68*'Sreden kurs'!$D$18</f>
        <v>11949.071037583892</v>
      </c>
      <c r="AA68" s="22">
        <f>'Cena na poramnuvanje'!AA68*'Sreden kurs'!$D$18</f>
        <v>10230.04650917395</v>
      </c>
    </row>
    <row r="69" spans="2:27" x14ac:dyDescent="0.25">
      <c r="B69" s="54"/>
      <c r="C69" s="6" t="s">
        <v>27</v>
      </c>
      <c r="D69" s="21">
        <f>'Cena na poramnuvanje'!D69*'Sreden kurs'!$D$18</f>
        <v>3000.4922571428574</v>
      </c>
      <c r="E69" s="21">
        <f>'Cena na poramnuvanje'!E69*'Sreden kurs'!$D$18</f>
        <v>2680.3673181818176</v>
      </c>
      <c r="F69" s="21">
        <f>'Cena na poramnuvanje'!F69*'Sreden kurs'!$D$18</f>
        <v>2679.7017599999999</v>
      </c>
      <c r="G69" s="21">
        <f>'Cena na poramnuvanje'!G69*'Sreden kurs'!$D$18</f>
        <v>2679.6194999999998</v>
      </c>
      <c r="H69" s="21">
        <f>'Cena na poramnuvanje'!H69*'Sreden kurs'!$D$18</f>
        <v>2987.2719000000006</v>
      </c>
      <c r="I69" s="21">
        <f>'Cena na poramnuvanje'!I69*'Sreden kurs'!$D$18</f>
        <v>4122.6141374999997</v>
      </c>
      <c r="J69" s="21">
        <f>'Cena na poramnuvanje'!J69*'Sreden kurs'!$D$18</f>
        <v>4181.4260826923073</v>
      </c>
      <c r="K69" s="21">
        <f>'Cena na poramnuvanje'!K69*'Sreden kurs'!$D$18</f>
        <v>4482.441411428571</v>
      </c>
      <c r="L69" s="21">
        <f>'Cena na poramnuvanje'!L69*'Sreden kurs'!$D$18</f>
        <v>0</v>
      </c>
      <c r="M69" s="21">
        <f>'Cena na poramnuvanje'!M69*'Sreden kurs'!$D$18</f>
        <v>0</v>
      </c>
      <c r="N69" s="21">
        <f>'Cena na poramnuvanje'!N69*'Sreden kurs'!$D$18</f>
        <v>3763.0865249999997</v>
      </c>
      <c r="O69" s="21">
        <f>'Cena na poramnuvanje'!O69*'Sreden kurs'!$D$18</f>
        <v>3220.170525</v>
      </c>
      <c r="P69" s="21">
        <f>'Cena na poramnuvanje'!P69*'Sreden kurs'!$D$18</f>
        <v>2987.580375</v>
      </c>
      <c r="Q69" s="21">
        <f>'Cena na poramnuvanje'!Q69*'Sreden kurs'!$D$18</f>
        <v>2730.9291750000002</v>
      </c>
      <c r="R69" s="21">
        <f>'Cena na poramnuvanje'!R69*'Sreden kurs'!$D$18</f>
        <v>2986.9107585365855</v>
      </c>
      <c r="S69" s="21">
        <f>'Cena na poramnuvanje'!S69*'Sreden kurs'!$D$18</f>
        <v>2987.580375</v>
      </c>
      <c r="T69" s="21">
        <f>'Cena na poramnuvanje'!T69*'Sreden kurs'!$D$18</f>
        <v>3424.726467</v>
      </c>
      <c r="U69" s="21">
        <f>'Cena na poramnuvanje'!U69*'Sreden kurs'!$D$18</f>
        <v>3745.0440191489365</v>
      </c>
      <c r="V69" s="21">
        <f>'Cena na poramnuvanje'!V69*'Sreden kurs'!$D$18</f>
        <v>5027.1823138297877</v>
      </c>
      <c r="W69" s="21">
        <f>'Cena na poramnuvanje'!W69*'Sreden kurs'!$D$18</f>
        <v>4108.1367055369974</v>
      </c>
      <c r="X69" s="21">
        <f>'Cena na poramnuvanje'!X69*'Sreden kurs'!$D$18</f>
        <v>2987.9490402439023</v>
      </c>
      <c r="Y69" s="21">
        <f>'Cena na poramnuvanje'!Y69*'Sreden kurs'!$D$18</f>
        <v>0</v>
      </c>
      <c r="Z69" s="21">
        <f>'Cena na poramnuvanje'!Z69*'Sreden kurs'!$D$18</f>
        <v>0</v>
      </c>
      <c r="AA69" s="22">
        <f>'Cena na poramnuvanje'!AA69*'Sreden kurs'!$D$18</f>
        <v>0</v>
      </c>
    </row>
    <row r="70" spans="2:27" x14ac:dyDescent="0.25">
      <c r="B70" s="54"/>
      <c r="C70" s="6" t="s">
        <v>28</v>
      </c>
      <c r="D70" s="21">
        <f>'Cena na poramnuvanje'!D70*'Sreden kurs'!$D$18</f>
        <v>0</v>
      </c>
      <c r="E70" s="21">
        <f>'Cena na poramnuvanje'!E70*'Sreden kurs'!$D$18</f>
        <v>0</v>
      </c>
      <c r="F70" s="21">
        <f>'Cena na poramnuvanje'!F70*'Sreden kurs'!$D$18</f>
        <v>0</v>
      </c>
      <c r="G70" s="21">
        <f>'Cena na poramnuvanje'!G70*'Sreden kurs'!$D$18</f>
        <v>0</v>
      </c>
      <c r="H70" s="21">
        <f>'Cena na poramnuvanje'!H70*'Sreden kurs'!$D$18</f>
        <v>0</v>
      </c>
      <c r="I70" s="21">
        <f>'Cena na poramnuvanje'!I70*'Sreden kurs'!$D$18</f>
        <v>0</v>
      </c>
      <c r="J70" s="21">
        <f>'Cena na poramnuvanje'!J70*'Sreden kurs'!$D$18</f>
        <v>0</v>
      </c>
      <c r="K70" s="21">
        <f>'Cena na poramnuvanje'!K70*'Sreden kurs'!$D$18</f>
        <v>0</v>
      </c>
      <c r="L70" s="21">
        <f>'Cena na poramnuvanje'!L70*'Sreden kurs'!$D$18</f>
        <v>7979.6313</v>
      </c>
      <c r="M70" s="21">
        <f>'Cena na poramnuvanje'!M70*'Sreden kurs'!$D$18</f>
        <v>6783.3652499999998</v>
      </c>
      <c r="N70" s="21">
        <f>'Cena na poramnuvanje'!N70*'Sreden kurs'!$D$18</f>
        <v>0</v>
      </c>
      <c r="O70" s="21">
        <f>'Cena na poramnuvanje'!O70*'Sreden kurs'!$D$18</f>
        <v>0</v>
      </c>
      <c r="P70" s="21">
        <f>'Cena na poramnuvanje'!P70*'Sreden kurs'!$D$18</f>
        <v>0</v>
      </c>
      <c r="Q70" s="21">
        <f>'Cena na poramnuvanje'!Q70*'Sreden kurs'!$D$18</f>
        <v>0</v>
      </c>
      <c r="R70" s="21">
        <f>'Cena na poramnuvanje'!R70*'Sreden kurs'!$D$18</f>
        <v>0</v>
      </c>
      <c r="S70" s="21">
        <f>'Cena na poramnuvanje'!S70*'Sreden kurs'!$D$18</f>
        <v>0</v>
      </c>
      <c r="T70" s="21">
        <f>'Cena na poramnuvanje'!T70*'Sreden kurs'!$D$18</f>
        <v>0</v>
      </c>
      <c r="U70" s="21">
        <f>'Cena na poramnuvanje'!U70*'Sreden kurs'!$D$18</f>
        <v>0</v>
      </c>
      <c r="V70" s="21">
        <f>'Cena na poramnuvanje'!V70*'Sreden kurs'!$D$18</f>
        <v>0</v>
      </c>
      <c r="W70" s="21">
        <f>'Cena na poramnuvanje'!W70*'Sreden kurs'!$D$18</f>
        <v>0</v>
      </c>
      <c r="X70" s="21">
        <f>'Cena na poramnuvanje'!X70*'Sreden kurs'!$D$18</f>
        <v>0</v>
      </c>
      <c r="Y70" s="21">
        <f>'Cena na poramnuvanje'!Y70*'Sreden kurs'!$D$18</f>
        <v>0</v>
      </c>
      <c r="Z70" s="21">
        <f>'Cena na poramnuvanje'!Z70*'Sreden kurs'!$D$18</f>
        <v>0</v>
      </c>
      <c r="AA70" s="22">
        <f>'Cena na poramnuvanje'!AA70*'Sreden kurs'!$D$18</f>
        <v>0</v>
      </c>
    </row>
    <row r="71" spans="2:27" ht="15.75" thickBot="1" x14ac:dyDescent="0.3">
      <c r="B71" s="55"/>
      <c r="C71" s="9" t="s">
        <v>29</v>
      </c>
      <c r="D71" s="23">
        <f>'Cena na poramnuvanje'!D71*'Sreden kurs'!$D$18</f>
        <v>0</v>
      </c>
      <c r="E71" s="23">
        <f>'Cena na poramnuvanje'!E71*'Sreden kurs'!$D$18</f>
        <v>0</v>
      </c>
      <c r="F71" s="23">
        <f>'Cena na poramnuvanje'!F71*'Sreden kurs'!$D$18</f>
        <v>0</v>
      </c>
      <c r="G71" s="23">
        <f>'Cena na poramnuvanje'!G71*'Sreden kurs'!$D$18</f>
        <v>0</v>
      </c>
      <c r="H71" s="23">
        <f>'Cena na poramnuvanje'!H71*'Sreden kurs'!$D$18</f>
        <v>0</v>
      </c>
      <c r="I71" s="23">
        <f>'Cena na poramnuvanje'!I71*'Sreden kurs'!$D$18</f>
        <v>0</v>
      </c>
      <c r="J71" s="23">
        <f>'Cena na poramnuvanje'!J71*'Sreden kurs'!$D$18</f>
        <v>0</v>
      </c>
      <c r="K71" s="23">
        <f>'Cena na poramnuvanje'!K71*'Sreden kurs'!$D$18</f>
        <v>0</v>
      </c>
      <c r="L71" s="23">
        <f>'Cena na poramnuvanje'!L71*'Sreden kurs'!$D$18</f>
        <v>23938.276949999999</v>
      </c>
      <c r="M71" s="23">
        <f>'Cena na poramnuvanje'!M71*'Sreden kurs'!$D$18</f>
        <v>20350.09575</v>
      </c>
      <c r="N71" s="23">
        <f>'Cena na poramnuvanje'!N71*'Sreden kurs'!$D$18</f>
        <v>0</v>
      </c>
      <c r="O71" s="23">
        <f>'Cena na poramnuvanje'!O71*'Sreden kurs'!$D$18</f>
        <v>0</v>
      </c>
      <c r="P71" s="23">
        <f>'Cena na poramnuvanje'!P71*'Sreden kurs'!$D$18</f>
        <v>0</v>
      </c>
      <c r="Q71" s="23">
        <f>'Cena na poramnuvanje'!Q71*'Sreden kurs'!$D$18</f>
        <v>0</v>
      </c>
      <c r="R71" s="23">
        <f>'Cena na poramnuvanje'!R71*'Sreden kurs'!$D$18</f>
        <v>0</v>
      </c>
      <c r="S71" s="23">
        <f>'Cena na poramnuvanje'!S71*'Sreden kurs'!$D$18</f>
        <v>0</v>
      </c>
      <c r="T71" s="23">
        <f>'Cena na poramnuvanje'!T71*'Sreden kurs'!$D$18</f>
        <v>0</v>
      </c>
      <c r="U71" s="23">
        <f>'Cena na poramnuvanje'!U71*'Sreden kurs'!$D$18</f>
        <v>0</v>
      </c>
      <c r="V71" s="23">
        <f>'Cena na poramnuvanje'!V71*'Sreden kurs'!$D$18</f>
        <v>0</v>
      </c>
      <c r="W71" s="23">
        <f>'Cena na poramnuvanje'!W71*'Sreden kurs'!$D$18</f>
        <v>0</v>
      </c>
      <c r="X71" s="23">
        <f>'Cena na poramnuvanje'!X71*'Sreden kurs'!$D$18</f>
        <v>0</v>
      </c>
      <c r="Y71" s="23">
        <f>'Cena na poramnuvanje'!Y71*'Sreden kurs'!$D$18</f>
        <v>0</v>
      </c>
      <c r="Z71" s="23">
        <f>'Cena na poramnuvanje'!Z71*'Sreden kurs'!$D$18</f>
        <v>0</v>
      </c>
      <c r="AA71" s="24">
        <f>'Cena na poramnuvanje'!AA71*'Sreden kurs'!$D$18</f>
        <v>0</v>
      </c>
    </row>
    <row r="72" spans="2:27" ht="15.75" thickTop="1" x14ac:dyDescent="0.25">
      <c r="B72" s="53" t="str">
        <f>'Cena na poramnuvanje'!B72:B75</f>
        <v>18.02.2022</v>
      </c>
      <c r="C72" s="6" t="s">
        <v>26</v>
      </c>
      <c r="D72" s="21">
        <f>'Cena na poramnuvanje'!D72*'Sreden kurs'!$D$19</f>
        <v>0</v>
      </c>
      <c r="E72" s="21">
        <f>'Cena na poramnuvanje'!E72*'Sreden kurs'!$D$19</f>
        <v>0</v>
      </c>
      <c r="F72" s="21">
        <f>'Cena na poramnuvanje'!F72*'Sreden kurs'!$D$19</f>
        <v>0</v>
      </c>
      <c r="G72" s="21">
        <f>'Cena na poramnuvanje'!G72*'Sreden kurs'!$D$19</f>
        <v>0</v>
      </c>
      <c r="H72" s="21">
        <f>'Cena na poramnuvanje'!H72*'Sreden kurs'!$D$19</f>
        <v>0</v>
      </c>
      <c r="I72" s="21">
        <f>'Cena na poramnuvanje'!I72*'Sreden kurs'!$D$19</f>
        <v>0</v>
      </c>
      <c r="J72" s="21">
        <f>'Cena na poramnuvanje'!J72*'Sreden kurs'!$D$19</f>
        <v>12216.579492857143</v>
      </c>
      <c r="K72" s="21">
        <f>'Cena na poramnuvanje'!K72*'Sreden kurs'!$D$19</f>
        <v>14841.96615</v>
      </c>
      <c r="L72" s="21">
        <f>'Cena na poramnuvanje'!L72*'Sreden kurs'!$D$19</f>
        <v>15180.671700000001</v>
      </c>
      <c r="M72" s="21">
        <f>'Cena na poramnuvanje'!M72*'Sreden kurs'!$D$19</f>
        <v>0</v>
      </c>
      <c r="N72" s="21">
        <f>'Cena na poramnuvanje'!N72*'Sreden kurs'!$D$19</f>
        <v>0</v>
      </c>
      <c r="O72" s="21">
        <f>'Cena na poramnuvanje'!O72*'Sreden kurs'!$D$19</f>
        <v>0</v>
      </c>
      <c r="P72" s="21">
        <f>'Cena na poramnuvanje'!P72*'Sreden kurs'!$D$19</f>
        <v>0</v>
      </c>
      <c r="Q72" s="21">
        <f>'Cena na poramnuvanje'!Q72*'Sreden kurs'!$D$19</f>
        <v>0</v>
      </c>
      <c r="R72" s="21">
        <f>'Cena na poramnuvanje'!R72*'Sreden kurs'!$D$19</f>
        <v>0</v>
      </c>
      <c r="S72" s="21">
        <f>'Cena na poramnuvanje'!S72*'Sreden kurs'!$D$19</f>
        <v>0</v>
      </c>
      <c r="T72" s="21">
        <f>'Cena na poramnuvanje'!T72*'Sreden kurs'!$D$19</f>
        <v>0</v>
      </c>
      <c r="U72" s="21">
        <f>'Cena na poramnuvanje'!U72*'Sreden kurs'!$D$19</f>
        <v>19027.090754891742</v>
      </c>
      <c r="V72" s="21">
        <f>'Cena na poramnuvanje'!V72*'Sreden kurs'!$D$19</f>
        <v>19606.345592004771</v>
      </c>
      <c r="W72" s="21">
        <f>'Cena na poramnuvanje'!W72*'Sreden kurs'!$D$19</f>
        <v>17432.539199999999</v>
      </c>
      <c r="X72" s="21">
        <f>'Cena na poramnuvanje'!X72*'Sreden kurs'!$D$19</f>
        <v>16638.612685714284</v>
      </c>
      <c r="Y72" s="21">
        <f>'Cena na poramnuvanje'!Y72*'Sreden kurs'!$D$19</f>
        <v>14541.237300000003</v>
      </c>
      <c r="Z72" s="21">
        <f>'Cena na poramnuvanje'!Z72*'Sreden kurs'!$D$19</f>
        <v>0</v>
      </c>
      <c r="AA72" s="22">
        <f>'Cena na poramnuvanje'!AA72*'Sreden kurs'!$D$19</f>
        <v>0</v>
      </c>
    </row>
    <row r="73" spans="2:27" x14ac:dyDescent="0.25">
      <c r="B73" s="54"/>
      <c r="C73" s="6" t="s">
        <v>27</v>
      </c>
      <c r="D73" s="21">
        <f>'Cena na poramnuvanje'!D73*'Sreden kurs'!$D$19</f>
        <v>2986.6549499999996</v>
      </c>
      <c r="E73" s="21">
        <f>'Cena na poramnuvanje'!E73*'Sreden kurs'!$D$19</f>
        <v>0</v>
      </c>
      <c r="F73" s="21">
        <f>'Cena na poramnuvanje'!F73*'Sreden kurs'!$D$19</f>
        <v>0</v>
      </c>
      <c r="G73" s="21">
        <f>'Cena na poramnuvanje'!G73*'Sreden kurs'!$D$19</f>
        <v>0</v>
      </c>
      <c r="H73" s="21">
        <f>'Cena na poramnuvanje'!H73*'Sreden kurs'!$D$19</f>
        <v>0</v>
      </c>
      <c r="I73" s="21">
        <f>'Cena na poramnuvanje'!I73*'Sreden kurs'!$D$19</f>
        <v>0</v>
      </c>
      <c r="J73" s="21">
        <f>'Cena na poramnuvanje'!J73*'Sreden kurs'!$D$19</f>
        <v>0</v>
      </c>
      <c r="K73" s="21">
        <f>'Cena na poramnuvanje'!K73*'Sreden kurs'!$D$19</f>
        <v>0</v>
      </c>
      <c r="L73" s="21">
        <f>'Cena na poramnuvanje'!L73*'Sreden kurs'!$D$19</f>
        <v>0</v>
      </c>
      <c r="M73" s="21">
        <f>'Cena na poramnuvanje'!M73*'Sreden kurs'!$D$19</f>
        <v>3646.466666939687</v>
      </c>
      <c r="N73" s="21">
        <f>'Cena na poramnuvanje'!N73*'Sreden kurs'!$D$19</f>
        <v>3143.4358229398663</v>
      </c>
      <c r="O73" s="21">
        <f>'Cena na poramnuvanje'!O73*'Sreden kurs'!$D$19</f>
        <v>2701.574601808456</v>
      </c>
      <c r="P73" s="21">
        <f>'Cena na poramnuvanje'!P73*'Sreden kurs'!$D$19</f>
        <v>2650.6116403464084</v>
      </c>
      <c r="Q73" s="21">
        <f>'Cena na poramnuvanje'!Q73*'Sreden kurs'!$D$19</f>
        <v>2575.0097137305697</v>
      </c>
      <c r="R73" s="21">
        <f>'Cena na poramnuvanje'!R73*'Sreden kurs'!$D$19</f>
        <v>2855.7602597014925</v>
      </c>
      <c r="S73" s="21">
        <f>'Cena na poramnuvanje'!S73*'Sreden kurs'!$D$19</f>
        <v>3027.9314271226417</v>
      </c>
      <c r="T73" s="21">
        <f>'Cena na poramnuvanje'!T73*'Sreden kurs'!$D$19</f>
        <v>3149.1472409999992</v>
      </c>
      <c r="U73" s="21">
        <f>'Cena na poramnuvanje'!U73*'Sreden kurs'!$D$19</f>
        <v>0</v>
      </c>
      <c r="V73" s="21">
        <f>'Cena na poramnuvanje'!V73*'Sreden kurs'!$D$19</f>
        <v>0</v>
      </c>
      <c r="W73" s="21">
        <f>'Cena na poramnuvanje'!W73*'Sreden kurs'!$D$19</f>
        <v>0</v>
      </c>
      <c r="X73" s="21">
        <f>'Cena na poramnuvanje'!X73*'Sreden kurs'!$D$19</f>
        <v>0</v>
      </c>
      <c r="Y73" s="21">
        <f>'Cena na poramnuvanje'!Y73*'Sreden kurs'!$D$19</f>
        <v>0</v>
      </c>
      <c r="Z73" s="21">
        <f>'Cena na poramnuvanje'!Z73*'Sreden kurs'!$D$19</f>
        <v>3820.5110533080265</v>
      </c>
      <c r="AA73" s="22">
        <f>'Cena na poramnuvanje'!AA73*'Sreden kurs'!$D$19</f>
        <v>3409.1799348141431</v>
      </c>
    </row>
    <row r="74" spans="2:27" x14ac:dyDescent="0.25">
      <c r="B74" s="54"/>
      <c r="C74" s="6" t="s">
        <v>28</v>
      </c>
      <c r="D74" s="21">
        <f>'Cena na poramnuvanje'!D74*'Sreden kurs'!$D$19</f>
        <v>0</v>
      </c>
      <c r="E74" s="21">
        <f>'Cena na poramnuvanje'!E74*'Sreden kurs'!$D$19</f>
        <v>2732.4715499999998</v>
      </c>
      <c r="F74" s="21">
        <f>'Cena na poramnuvanje'!F74*'Sreden kurs'!$D$19</f>
        <v>2991.5905500000003</v>
      </c>
      <c r="G74" s="21">
        <f>'Cena na poramnuvanje'!G74*'Sreden kurs'!$D$19</f>
        <v>3253.1773499999999</v>
      </c>
      <c r="H74" s="21">
        <f>'Cena na poramnuvanje'!H74*'Sreden kurs'!$D$19</f>
        <v>3085.9839000000002</v>
      </c>
      <c r="I74" s="21">
        <f>'Cena na poramnuvanje'!I74*'Sreden kurs'!$D$19</f>
        <v>4269.9109499999995</v>
      </c>
      <c r="J74" s="21">
        <f>'Cena na poramnuvanje'!J74*'Sreden kurs'!$D$19</f>
        <v>0</v>
      </c>
      <c r="K74" s="21">
        <f>'Cena na poramnuvanje'!K74*'Sreden kurs'!$D$19</f>
        <v>0</v>
      </c>
      <c r="L74" s="21">
        <f>'Cena na poramnuvanje'!L74*'Sreden kurs'!$D$19</f>
        <v>0</v>
      </c>
      <c r="M74" s="21">
        <f>'Cena na poramnuvanje'!M74*'Sreden kurs'!$D$19</f>
        <v>0</v>
      </c>
      <c r="N74" s="21">
        <f>'Cena na poramnuvanje'!N74*'Sreden kurs'!$D$19</f>
        <v>0</v>
      </c>
      <c r="O74" s="21">
        <f>'Cena na poramnuvanje'!O74*'Sreden kurs'!$D$19</f>
        <v>0</v>
      </c>
      <c r="P74" s="21">
        <f>'Cena na poramnuvanje'!P74*'Sreden kurs'!$D$19</f>
        <v>0</v>
      </c>
      <c r="Q74" s="21">
        <f>'Cena na poramnuvanje'!Q74*'Sreden kurs'!$D$19</f>
        <v>0</v>
      </c>
      <c r="R74" s="21">
        <f>'Cena na poramnuvanje'!R74*'Sreden kurs'!$D$19</f>
        <v>0</v>
      </c>
      <c r="S74" s="21">
        <f>'Cena na poramnuvanje'!S74*'Sreden kurs'!$D$19</f>
        <v>0</v>
      </c>
      <c r="T74" s="21">
        <f>'Cena na poramnuvanje'!T74*'Sreden kurs'!$D$19</f>
        <v>0</v>
      </c>
      <c r="U74" s="21">
        <f>'Cena na poramnuvanje'!U74*'Sreden kurs'!$D$19</f>
        <v>0</v>
      </c>
      <c r="V74" s="21">
        <f>'Cena na poramnuvanje'!V74*'Sreden kurs'!$D$19</f>
        <v>0</v>
      </c>
      <c r="W74" s="21">
        <f>'Cena na poramnuvanje'!W74*'Sreden kurs'!$D$19</f>
        <v>0</v>
      </c>
      <c r="X74" s="21">
        <f>'Cena na poramnuvanje'!X74*'Sreden kurs'!$D$19</f>
        <v>0</v>
      </c>
      <c r="Y74" s="21">
        <f>'Cena na poramnuvanje'!Y74*'Sreden kurs'!$D$19</f>
        <v>0</v>
      </c>
      <c r="Z74" s="21">
        <f>'Cena na poramnuvanje'!Z74*'Sreden kurs'!$D$19</f>
        <v>0</v>
      </c>
      <c r="AA74" s="22">
        <f>'Cena na poramnuvanje'!AA74*'Sreden kurs'!$D$19</f>
        <v>0</v>
      </c>
    </row>
    <row r="75" spans="2:27" ht="15.75" thickBot="1" x14ac:dyDescent="0.3">
      <c r="B75" s="55"/>
      <c r="C75" s="9" t="s">
        <v>29</v>
      </c>
      <c r="D75" s="23">
        <f>'Cena na poramnuvanje'!D75*'Sreden kurs'!$D$19</f>
        <v>0</v>
      </c>
      <c r="E75" s="23">
        <f>'Cena na poramnuvanje'!E75*'Sreden kurs'!$D$19</f>
        <v>8197.4146500000006</v>
      </c>
      <c r="F75" s="23">
        <f>'Cena na poramnuvanje'!F75*'Sreden kurs'!$D$19</f>
        <v>8974.154700000001</v>
      </c>
      <c r="G75" s="23">
        <f>'Cena na poramnuvanje'!G75*'Sreden kurs'!$D$19</f>
        <v>9758.9151000000002</v>
      </c>
      <c r="H75" s="23">
        <f>'Cena na poramnuvanje'!H75*'Sreden kurs'!$D$19</f>
        <v>9257.33475</v>
      </c>
      <c r="I75" s="23">
        <f>'Cena na poramnuvanje'!I75*'Sreden kurs'!$D$19</f>
        <v>12809.115900000001</v>
      </c>
      <c r="J75" s="23">
        <f>'Cena na poramnuvanje'!J75*'Sreden kurs'!$D$19</f>
        <v>0</v>
      </c>
      <c r="K75" s="23">
        <f>'Cena na poramnuvanje'!K75*'Sreden kurs'!$D$19</f>
        <v>0</v>
      </c>
      <c r="L75" s="23">
        <f>'Cena na poramnuvanje'!L75*'Sreden kurs'!$D$19</f>
        <v>0</v>
      </c>
      <c r="M75" s="23">
        <f>'Cena na poramnuvanje'!M75*'Sreden kurs'!$D$19</f>
        <v>0</v>
      </c>
      <c r="N75" s="23">
        <f>'Cena na poramnuvanje'!N75*'Sreden kurs'!$D$19</f>
        <v>0</v>
      </c>
      <c r="O75" s="23">
        <f>'Cena na poramnuvanje'!O75*'Sreden kurs'!$D$19</f>
        <v>0</v>
      </c>
      <c r="P75" s="23">
        <f>'Cena na poramnuvanje'!P75*'Sreden kurs'!$D$19</f>
        <v>0</v>
      </c>
      <c r="Q75" s="23">
        <f>'Cena na poramnuvanje'!Q75*'Sreden kurs'!$D$19</f>
        <v>0</v>
      </c>
      <c r="R75" s="23">
        <f>'Cena na poramnuvanje'!R75*'Sreden kurs'!$D$19</f>
        <v>0</v>
      </c>
      <c r="S75" s="23">
        <f>'Cena na poramnuvanje'!S75*'Sreden kurs'!$D$19</f>
        <v>0</v>
      </c>
      <c r="T75" s="23">
        <f>'Cena na poramnuvanje'!T75*'Sreden kurs'!$D$19</f>
        <v>0</v>
      </c>
      <c r="U75" s="23">
        <f>'Cena na poramnuvanje'!U75*'Sreden kurs'!$D$19</f>
        <v>0</v>
      </c>
      <c r="V75" s="23">
        <f>'Cena na poramnuvanje'!V75*'Sreden kurs'!$D$19</f>
        <v>0</v>
      </c>
      <c r="W75" s="23">
        <f>'Cena na poramnuvanje'!W75*'Sreden kurs'!$D$19</f>
        <v>0</v>
      </c>
      <c r="X75" s="23">
        <f>'Cena na poramnuvanje'!X75*'Sreden kurs'!$D$19</f>
        <v>0</v>
      </c>
      <c r="Y75" s="23">
        <f>'Cena na poramnuvanje'!Y75*'Sreden kurs'!$D$19</f>
        <v>0</v>
      </c>
      <c r="Z75" s="23">
        <f>'Cena na poramnuvanje'!Z75*'Sreden kurs'!$D$19</f>
        <v>0</v>
      </c>
      <c r="AA75" s="24">
        <f>'Cena na poramnuvanje'!AA75*'Sreden kurs'!$D$19</f>
        <v>0</v>
      </c>
    </row>
    <row r="76" spans="2:27" ht="15.75" thickTop="1" x14ac:dyDescent="0.25">
      <c r="B76" s="53" t="str">
        <f>'Cena na poramnuvanje'!B76:B79</f>
        <v>19.02.2022</v>
      </c>
      <c r="C76" s="6" t="s">
        <v>26</v>
      </c>
      <c r="D76" s="21">
        <f>'Cena na poramnuvanje'!D76*'Sreden kurs'!$D$20</f>
        <v>0</v>
      </c>
      <c r="E76" s="21">
        <f>'Cena na poramnuvanje'!E76*'Sreden kurs'!$D$20</f>
        <v>0</v>
      </c>
      <c r="F76" s="21">
        <f>'Cena na poramnuvanje'!F76*'Sreden kurs'!$D$20</f>
        <v>0</v>
      </c>
      <c r="G76" s="21">
        <f>'Cena na poramnuvanje'!G76*'Sreden kurs'!$D$20</f>
        <v>0</v>
      </c>
      <c r="H76" s="21">
        <f>'Cena na poramnuvanje'!H76*'Sreden kurs'!$D$20</f>
        <v>0</v>
      </c>
      <c r="I76" s="21">
        <f>'Cena na poramnuvanje'!I76*'Sreden kurs'!$D$20</f>
        <v>0</v>
      </c>
      <c r="J76" s="21">
        <f>'Cena na poramnuvanje'!J76*'Sreden kurs'!$D$20</f>
        <v>0</v>
      </c>
      <c r="K76" s="21">
        <f>'Cena na poramnuvanje'!K76*'Sreden kurs'!$D$20</f>
        <v>0</v>
      </c>
      <c r="L76" s="21">
        <f>'Cena na poramnuvanje'!L76*'Sreden kurs'!$D$20</f>
        <v>0</v>
      </c>
      <c r="M76" s="21">
        <f>'Cena na poramnuvanje'!M76*'Sreden kurs'!$D$20</f>
        <v>0</v>
      </c>
      <c r="N76" s="21">
        <f>'Cena na poramnuvanje'!N76*'Sreden kurs'!$D$20</f>
        <v>0</v>
      </c>
      <c r="O76" s="21">
        <f>'Cena na poramnuvanje'!O76*'Sreden kurs'!$D$20</f>
        <v>0</v>
      </c>
      <c r="P76" s="21">
        <f>'Cena na poramnuvanje'!P76*'Sreden kurs'!$D$20</f>
        <v>0</v>
      </c>
      <c r="Q76" s="21">
        <f>'Cena na poramnuvanje'!Q76*'Sreden kurs'!$D$20</f>
        <v>0</v>
      </c>
      <c r="R76" s="21">
        <f>'Cena na poramnuvanje'!R76*'Sreden kurs'!$D$20</f>
        <v>0</v>
      </c>
      <c r="S76" s="21">
        <f>'Cena na poramnuvanje'!S76*'Sreden kurs'!$D$20</f>
        <v>0</v>
      </c>
      <c r="T76" s="21">
        <f>'Cena na poramnuvanje'!T76*'Sreden kurs'!$D$20</f>
        <v>0</v>
      </c>
      <c r="U76" s="21">
        <f>'Cena na poramnuvanje'!U76*'Sreden kurs'!$D$20</f>
        <v>0</v>
      </c>
      <c r="V76" s="21">
        <f>'Cena na poramnuvanje'!V76*'Sreden kurs'!$D$20</f>
        <v>0</v>
      </c>
      <c r="W76" s="21">
        <f>'Cena na poramnuvanje'!W76*'Sreden kurs'!$D$20</f>
        <v>0</v>
      </c>
      <c r="X76" s="21">
        <f>'Cena na poramnuvanje'!X76*'Sreden kurs'!$D$20</f>
        <v>0</v>
      </c>
      <c r="Y76" s="21">
        <f>'Cena na poramnuvanje'!Y76*'Sreden kurs'!$D$20</f>
        <v>0</v>
      </c>
      <c r="Z76" s="21">
        <f>'Cena na poramnuvanje'!Z76*'Sreden kurs'!$D$20</f>
        <v>0</v>
      </c>
      <c r="AA76" s="22">
        <f>'Cena na poramnuvanje'!AA76*'Sreden kurs'!$D$20</f>
        <v>0</v>
      </c>
    </row>
    <row r="77" spans="2:27" x14ac:dyDescent="0.25">
      <c r="B77" s="54"/>
      <c r="C77" s="6" t="s">
        <v>27</v>
      </c>
      <c r="D77" s="21">
        <f>'Cena na poramnuvanje'!D77*'Sreden kurs'!$D$20</f>
        <v>3126.9782585106382</v>
      </c>
      <c r="E77" s="21">
        <f>'Cena na poramnuvanje'!E77*'Sreden kurs'!$D$20</f>
        <v>2805.6048029999997</v>
      </c>
      <c r="F77" s="21">
        <f>'Cena na poramnuvanje'!F77*'Sreden kurs'!$D$20</f>
        <v>2561.6997900000006</v>
      </c>
      <c r="G77" s="21">
        <f>'Cena na poramnuvanje'!G77*'Sreden kurs'!$D$20</f>
        <v>1757.0735999999999</v>
      </c>
      <c r="H77" s="21">
        <f>'Cena na poramnuvanje'!H77*'Sreden kurs'!$D$20</f>
        <v>1573.2225000000001</v>
      </c>
      <c r="I77" s="21">
        <f>'Cena na poramnuvanje'!I77*'Sreden kurs'!$D$20</f>
        <v>2242.8936818181819</v>
      </c>
      <c r="J77" s="21">
        <f>'Cena na poramnuvanje'!J77*'Sreden kurs'!$D$20</f>
        <v>2561.7967392857145</v>
      </c>
      <c r="K77" s="21">
        <f>'Cena na poramnuvanje'!K77*'Sreden kurs'!$D$20</f>
        <v>2561.8007454545459</v>
      </c>
      <c r="L77" s="21">
        <f>'Cena na poramnuvanje'!L77*'Sreden kurs'!$D$20</f>
        <v>2561.6865696428576</v>
      </c>
      <c r="M77" s="21">
        <f>'Cena na poramnuvanje'!M77*'Sreden kurs'!$D$20</f>
        <v>2777.8173750000001</v>
      </c>
      <c r="N77" s="21">
        <f>'Cena na poramnuvanje'!N77*'Sreden kurs'!$D$20</f>
        <v>2806.2163546875004</v>
      </c>
      <c r="O77" s="21">
        <f>'Cena na poramnuvanje'!O77*'Sreden kurs'!$D$20</f>
        <v>3291.9835049999997</v>
      </c>
      <c r="P77" s="21">
        <f>'Cena na poramnuvanje'!P77*'Sreden kurs'!$D$20</f>
        <v>3017.50245</v>
      </c>
      <c r="Q77" s="21">
        <f>'Cena na poramnuvanje'!Q77*'Sreden kurs'!$D$20</f>
        <v>2562.19335</v>
      </c>
      <c r="R77" s="21">
        <f>'Cena na poramnuvanje'!R77*'Sreden kurs'!$D$20</f>
        <v>2926.1938500000001</v>
      </c>
      <c r="S77" s="21">
        <f>'Cena na poramnuvanje'!S77*'Sreden kurs'!$D$20</f>
        <v>2889.8184780000001</v>
      </c>
      <c r="T77" s="21">
        <f>'Cena na poramnuvanje'!T77*'Sreden kurs'!$D$20</f>
        <v>3126.7766339999998</v>
      </c>
      <c r="U77" s="21">
        <f>'Cena na poramnuvanje'!U77*'Sreden kurs'!$D$20</f>
        <v>3529.6326450000001</v>
      </c>
      <c r="V77" s="21">
        <f>'Cena na poramnuvanje'!V77*'Sreden kurs'!$D$20</f>
        <v>3850.4466449999995</v>
      </c>
      <c r="W77" s="21">
        <f>'Cena na poramnuvanje'!W77*'Sreden kurs'!$D$20</f>
        <v>3507.9160049999996</v>
      </c>
      <c r="X77" s="21">
        <f>'Cena na poramnuvanje'!X77*'Sreden kurs'!$D$20</f>
        <v>3126.7642950000004</v>
      </c>
      <c r="Y77" s="21">
        <f>'Cena na poramnuvanje'!Y77*'Sreden kurs'!$D$20</f>
        <v>2805.580125</v>
      </c>
      <c r="Z77" s="21">
        <f>'Cena na poramnuvanje'!Z77*'Sreden kurs'!$D$20</f>
        <v>2793.6049686754282</v>
      </c>
      <c r="AA77" s="22">
        <f>'Cena na poramnuvanje'!AA77*'Sreden kurs'!$D$20</f>
        <v>2147.8538346232185</v>
      </c>
    </row>
    <row r="78" spans="2:27" ht="24" customHeight="1" x14ac:dyDescent="0.25">
      <c r="B78" s="54"/>
      <c r="C78" s="6" t="s">
        <v>28</v>
      </c>
      <c r="D78" s="21">
        <f>'Cena na poramnuvanje'!D78*'Sreden kurs'!$D$20</f>
        <v>0</v>
      </c>
      <c r="E78" s="21">
        <f>'Cena na poramnuvanje'!E78*'Sreden kurs'!$D$20</f>
        <v>0</v>
      </c>
      <c r="F78" s="21">
        <f>'Cena na poramnuvanje'!F78*'Sreden kurs'!$D$20</f>
        <v>0</v>
      </c>
      <c r="G78" s="21">
        <f>'Cena na poramnuvanje'!G78*'Sreden kurs'!$D$20</f>
        <v>0</v>
      </c>
      <c r="H78" s="21">
        <f>'Cena na poramnuvanje'!H78*'Sreden kurs'!$D$20</f>
        <v>0</v>
      </c>
      <c r="I78" s="21">
        <f>'Cena na poramnuvanje'!I78*'Sreden kurs'!$D$20</f>
        <v>0</v>
      </c>
      <c r="J78" s="21">
        <f>'Cena na poramnuvanje'!J78*'Sreden kurs'!$D$20</f>
        <v>0</v>
      </c>
      <c r="K78" s="21">
        <f>'Cena na poramnuvanje'!K78*'Sreden kurs'!$D$20</f>
        <v>0</v>
      </c>
      <c r="L78" s="21">
        <f>'Cena na poramnuvanje'!L78*'Sreden kurs'!$D$20</f>
        <v>0</v>
      </c>
      <c r="M78" s="21">
        <f>'Cena na poramnuvanje'!M78*'Sreden kurs'!$D$20</f>
        <v>0</v>
      </c>
      <c r="N78" s="21">
        <f>'Cena na poramnuvanje'!N78*'Sreden kurs'!$D$20</f>
        <v>0</v>
      </c>
      <c r="O78" s="21">
        <f>'Cena na poramnuvanje'!O78*'Sreden kurs'!$D$20</f>
        <v>0</v>
      </c>
      <c r="P78" s="21">
        <f>'Cena na poramnuvanje'!P78*'Sreden kurs'!$D$20</f>
        <v>0</v>
      </c>
      <c r="Q78" s="21">
        <f>'Cena na poramnuvanje'!Q78*'Sreden kurs'!$D$20</f>
        <v>0</v>
      </c>
      <c r="R78" s="21">
        <f>'Cena na poramnuvanje'!R78*'Sreden kurs'!$D$20</f>
        <v>0</v>
      </c>
      <c r="S78" s="21">
        <f>'Cena na poramnuvanje'!S78*'Sreden kurs'!$D$20</f>
        <v>0</v>
      </c>
      <c r="T78" s="21">
        <f>'Cena na poramnuvanje'!T78*'Sreden kurs'!$D$20</f>
        <v>0</v>
      </c>
      <c r="U78" s="21">
        <f>'Cena na poramnuvanje'!U78*'Sreden kurs'!$D$20</f>
        <v>0</v>
      </c>
      <c r="V78" s="21">
        <f>'Cena na poramnuvanje'!V78*'Sreden kurs'!$D$20</f>
        <v>0</v>
      </c>
      <c r="W78" s="21">
        <f>'Cena na poramnuvanje'!W78*'Sreden kurs'!$D$20</f>
        <v>0</v>
      </c>
      <c r="X78" s="21">
        <f>'Cena na poramnuvanje'!X78*'Sreden kurs'!$D$20</f>
        <v>0</v>
      </c>
      <c r="Y78" s="21">
        <f>'Cena na poramnuvanje'!Y78*'Sreden kurs'!$D$20</f>
        <v>0</v>
      </c>
      <c r="Z78" s="21">
        <f>'Cena na poramnuvanje'!Z78*'Sreden kurs'!$D$20</f>
        <v>0</v>
      </c>
      <c r="AA78" s="22">
        <f>'Cena na poramnuvanje'!AA78*'Sreden kurs'!$D$20</f>
        <v>0</v>
      </c>
    </row>
    <row r="79" spans="2:27" ht="15.75" thickBot="1" x14ac:dyDescent="0.3">
      <c r="B79" s="55"/>
      <c r="C79" s="9" t="s">
        <v>29</v>
      </c>
      <c r="D79" s="23">
        <f>'Cena na poramnuvanje'!D79*'Sreden kurs'!$D$20</f>
        <v>0</v>
      </c>
      <c r="E79" s="23">
        <f>'Cena na poramnuvanje'!E79*'Sreden kurs'!$D$20</f>
        <v>0</v>
      </c>
      <c r="F79" s="23">
        <f>'Cena na poramnuvanje'!F79*'Sreden kurs'!$D$20</f>
        <v>0</v>
      </c>
      <c r="G79" s="23">
        <f>'Cena na poramnuvanje'!G79*'Sreden kurs'!$D$20</f>
        <v>0</v>
      </c>
      <c r="H79" s="23">
        <f>'Cena na poramnuvanje'!H79*'Sreden kurs'!$D$20</f>
        <v>0</v>
      </c>
      <c r="I79" s="23">
        <f>'Cena na poramnuvanje'!I79*'Sreden kurs'!$D$20</f>
        <v>0</v>
      </c>
      <c r="J79" s="23">
        <f>'Cena na poramnuvanje'!J79*'Sreden kurs'!$D$20</f>
        <v>0</v>
      </c>
      <c r="K79" s="23">
        <f>'Cena na poramnuvanje'!K79*'Sreden kurs'!$D$20</f>
        <v>0</v>
      </c>
      <c r="L79" s="23">
        <f>'Cena na poramnuvanje'!L79*'Sreden kurs'!$D$20</f>
        <v>0</v>
      </c>
      <c r="M79" s="23">
        <f>'Cena na poramnuvanje'!M79*'Sreden kurs'!$D$20</f>
        <v>0</v>
      </c>
      <c r="N79" s="23">
        <f>'Cena na poramnuvanje'!N79*'Sreden kurs'!$D$20</f>
        <v>0</v>
      </c>
      <c r="O79" s="23">
        <f>'Cena na poramnuvanje'!O79*'Sreden kurs'!$D$20</f>
        <v>0</v>
      </c>
      <c r="P79" s="23">
        <f>'Cena na poramnuvanje'!P79*'Sreden kurs'!$D$20</f>
        <v>0</v>
      </c>
      <c r="Q79" s="23">
        <f>'Cena na poramnuvanje'!Q79*'Sreden kurs'!$D$20</f>
        <v>0</v>
      </c>
      <c r="R79" s="23">
        <f>'Cena na poramnuvanje'!R79*'Sreden kurs'!$D$20</f>
        <v>0</v>
      </c>
      <c r="S79" s="23">
        <f>'Cena na poramnuvanje'!S79*'Sreden kurs'!$D$20</f>
        <v>0</v>
      </c>
      <c r="T79" s="23">
        <f>'Cena na poramnuvanje'!T79*'Sreden kurs'!$D$20</f>
        <v>0</v>
      </c>
      <c r="U79" s="23">
        <f>'Cena na poramnuvanje'!U79*'Sreden kurs'!$D$20</f>
        <v>0</v>
      </c>
      <c r="V79" s="23">
        <f>'Cena na poramnuvanje'!V79*'Sreden kurs'!$D$20</f>
        <v>0</v>
      </c>
      <c r="W79" s="23">
        <f>'Cena na poramnuvanje'!W79*'Sreden kurs'!$D$20</f>
        <v>0</v>
      </c>
      <c r="X79" s="23">
        <f>'Cena na poramnuvanje'!X79*'Sreden kurs'!$D$20</f>
        <v>0</v>
      </c>
      <c r="Y79" s="23">
        <f>'Cena na poramnuvanje'!Y79*'Sreden kurs'!$D$20</f>
        <v>0</v>
      </c>
      <c r="Z79" s="23">
        <f>'Cena na poramnuvanje'!Z79*'Sreden kurs'!$D$20</f>
        <v>0</v>
      </c>
      <c r="AA79" s="24">
        <f>'Cena na poramnuvanje'!AA79*'Sreden kurs'!$D$20</f>
        <v>0</v>
      </c>
    </row>
    <row r="80" spans="2:27" ht="15.75" thickTop="1" x14ac:dyDescent="0.25">
      <c r="B80" s="53" t="str">
        <f>'Cena na poramnuvanje'!B80:B83</f>
        <v>20.02.2022</v>
      </c>
      <c r="C80" s="6" t="s">
        <v>26</v>
      </c>
      <c r="D80" s="21">
        <f>'Cena na poramnuvanje'!D80*'Sreden kurs'!$D$21</f>
        <v>0</v>
      </c>
      <c r="E80" s="21">
        <f>'Cena na poramnuvanje'!E80*'Sreden kurs'!$D$21</f>
        <v>0</v>
      </c>
      <c r="F80" s="21">
        <f>'Cena na poramnuvanje'!F80*'Sreden kurs'!$D$21</f>
        <v>0</v>
      </c>
      <c r="G80" s="21">
        <f>'Cena na poramnuvanje'!G80*'Sreden kurs'!$D$21</f>
        <v>0</v>
      </c>
      <c r="H80" s="21">
        <f>'Cena na poramnuvanje'!H80*'Sreden kurs'!$D$21</f>
        <v>0</v>
      </c>
      <c r="I80" s="21">
        <f>'Cena na poramnuvanje'!I80*'Sreden kurs'!$D$21</f>
        <v>0</v>
      </c>
      <c r="J80" s="21">
        <f>'Cena na poramnuvanje'!J80*'Sreden kurs'!$D$21</f>
        <v>0</v>
      </c>
      <c r="K80" s="21">
        <f>'Cena na poramnuvanje'!K80*'Sreden kurs'!$D$21</f>
        <v>0</v>
      </c>
      <c r="L80" s="21">
        <f>'Cena na poramnuvanje'!L80*'Sreden kurs'!$D$21</f>
        <v>0</v>
      </c>
      <c r="M80" s="21">
        <f>'Cena na poramnuvanje'!M80*'Sreden kurs'!$D$21</f>
        <v>0</v>
      </c>
      <c r="N80" s="21">
        <f>'Cena na poramnuvanje'!N80*'Sreden kurs'!$D$21</f>
        <v>0</v>
      </c>
      <c r="O80" s="21">
        <f>'Cena na poramnuvanje'!O80*'Sreden kurs'!$D$21</f>
        <v>0</v>
      </c>
      <c r="P80" s="21">
        <f>'Cena na poramnuvanje'!P80*'Sreden kurs'!$D$21</f>
        <v>0</v>
      </c>
      <c r="Q80" s="21">
        <f>'Cena na poramnuvanje'!Q80*'Sreden kurs'!$D$21</f>
        <v>0</v>
      </c>
      <c r="R80" s="21">
        <f>'Cena na poramnuvanje'!R80*'Sreden kurs'!$D$21</f>
        <v>0</v>
      </c>
      <c r="S80" s="21">
        <f>'Cena na poramnuvanje'!S80*'Sreden kurs'!$D$21</f>
        <v>0</v>
      </c>
      <c r="T80" s="21">
        <f>'Cena na poramnuvanje'!T80*'Sreden kurs'!$D$21</f>
        <v>0</v>
      </c>
      <c r="U80" s="21">
        <f>'Cena na poramnuvanje'!U80*'Sreden kurs'!$D$21</f>
        <v>0</v>
      </c>
      <c r="V80" s="21">
        <f>'Cena na poramnuvanje'!V80*'Sreden kurs'!$D$21</f>
        <v>0</v>
      </c>
      <c r="W80" s="21">
        <f>'Cena na poramnuvanje'!W80*'Sreden kurs'!$D$21</f>
        <v>0</v>
      </c>
      <c r="X80" s="21">
        <f>'Cena na poramnuvanje'!X80*'Sreden kurs'!$D$21</f>
        <v>0</v>
      </c>
      <c r="Y80" s="21">
        <f>'Cena na poramnuvanje'!Y80*'Sreden kurs'!$D$21</f>
        <v>0</v>
      </c>
      <c r="Z80" s="21">
        <f>'Cena na poramnuvanje'!Z80*'Sreden kurs'!$D$21</f>
        <v>0</v>
      </c>
      <c r="AA80" s="22">
        <f>'Cena na poramnuvanje'!AA80*'Sreden kurs'!$D$21</f>
        <v>0</v>
      </c>
    </row>
    <row r="81" spans="2:27" x14ac:dyDescent="0.25">
      <c r="B81" s="54"/>
      <c r="C81" s="6" t="s">
        <v>27</v>
      </c>
      <c r="D81" s="21">
        <f>'Cena na poramnuvanje'!D81*'Sreden kurs'!$D$21</f>
        <v>2130.3283500000002</v>
      </c>
      <c r="E81" s="21">
        <f>'Cena na poramnuvanje'!E81*'Sreden kurs'!$D$21</f>
        <v>1848.9991499999999</v>
      </c>
      <c r="F81" s="21">
        <f>'Cena na poramnuvanje'!F81*'Sreden kurs'!$D$21</f>
        <v>0</v>
      </c>
      <c r="G81" s="21">
        <f>'Cena na poramnuvanje'!G81*'Sreden kurs'!$D$21</f>
        <v>0</v>
      </c>
      <c r="H81" s="21">
        <f>'Cena na poramnuvanje'!H81*'Sreden kurs'!$D$21</f>
        <v>0</v>
      </c>
      <c r="I81" s="21">
        <f>'Cena na poramnuvanje'!I81*'Sreden kurs'!$D$21</f>
        <v>0</v>
      </c>
      <c r="J81" s="21">
        <f>'Cena na poramnuvanje'!J81*'Sreden kurs'!$D$21</f>
        <v>0</v>
      </c>
      <c r="K81" s="21">
        <f>'Cena na poramnuvanje'!K81*'Sreden kurs'!$D$21</f>
        <v>1481.9139</v>
      </c>
      <c r="L81" s="21">
        <f>'Cena na poramnuvanje'!L81*'Sreden kurs'!$D$21</f>
        <v>1908.8433</v>
      </c>
      <c r="M81" s="21">
        <f>'Cena na poramnuvanje'!M81*'Sreden kurs'!$D$21</f>
        <v>2051.9757</v>
      </c>
      <c r="N81" s="21">
        <f>'Cena na poramnuvanje'!N81*'Sreden kurs'!$D$21</f>
        <v>2020.7909536727022</v>
      </c>
      <c r="O81" s="21">
        <f>'Cena na poramnuvanje'!O81*'Sreden kurs'!$D$21</f>
        <v>2038.9778376358699</v>
      </c>
      <c r="P81" s="21">
        <f>'Cena na poramnuvanje'!P81*'Sreden kurs'!$D$21</f>
        <v>1860.5064356087623</v>
      </c>
      <c r="Q81" s="21">
        <f>'Cena na poramnuvanje'!Q81*'Sreden kurs'!$D$21</f>
        <v>1643.8113036684783</v>
      </c>
      <c r="R81" s="21">
        <f>'Cena na poramnuvanje'!R81*'Sreden kurs'!$D$21</f>
        <v>2100.9795911614879</v>
      </c>
      <c r="S81" s="21">
        <f>'Cena na poramnuvanje'!S81*'Sreden kurs'!$D$21</f>
        <v>3118.2119683647484</v>
      </c>
      <c r="T81" s="21">
        <f>'Cena na poramnuvanje'!T81*'Sreden kurs'!$D$21</f>
        <v>3411.8760020380437</v>
      </c>
      <c r="U81" s="21">
        <f>'Cena na poramnuvanje'!U81*'Sreden kurs'!$D$21</f>
        <v>4032.4329800951086</v>
      </c>
      <c r="V81" s="21">
        <f>'Cena na poramnuvanje'!V81*'Sreden kurs'!$D$21</f>
        <v>5006.2478754475696</v>
      </c>
      <c r="W81" s="21">
        <f>'Cena na poramnuvanje'!W81*'Sreden kurs'!$D$21</f>
        <v>5105.6646764041143</v>
      </c>
      <c r="X81" s="21">
        <f>'Cena na poramnuvanje'!X81*'Sreden kurs'!$D$21</f>
        <v>4580.3087029262952</v>
      </c>
      <c r="Y81" s="21">
        <f>'Cena na poramnuvanje'!Y81*'Sreden kurs'!$D$21</f>
        <v>3424.012667608366</v>
      </c>
      <c r="Z81" s="21">
        <f>'Cena na poramnuvanje'!Z81*'Sreden kurs'!$D$21</f>
        <v>2829.2510157783772</v>
      </c>
      <c r="AA81" s="22">
        <f>'Cena na poramnuvanje'!AA81*'Sreden kurs'!$D$21</f>
        <v>1477.4578975560762</v>
      </c>
    </row>
    <row r="82" spans="2:27" x14ac:dyDescent="0.25">
      <c r="B82" s="54"/>
      <c r="C82" s="6" t="s">
        <v>28</v>
      </c>
      <c r="D82" s="21">
        <f>'Cena na poramnuvanje'!D82*'Sreden kurs'!$D$21</f>
        <v>0</v>
      </c>
      <c r="E82" s="21">
        <f>'Cena na poramnuvanje'!E82*'Sreden kurs'!$D$21</f>
        <v>0</v>
      </c>
      <c r="F82" s="21">
        <f>'Cena na poramnuvanje'!F82*'Sreden kurs'!$D$21</f>
        <v>3045.2651999999998</v>
      </c>
      <c r="G82" s="21">
        <f>'Cena na poramnuvanje'!G82*'Sreden kurs'!$D$21</f>
        <v>2838.5869499999999</v>
      </c>
      <c r="H82" s="21">
        <f>'Cena na poramnuvanje'!H82*'Sreden kurs'!$D$21</f>
        <v>2731.23765</v>
      </c>
      <c r="I82" s="21">
        <f>'Cena na poramnuvanje'!I82*'Sreden kurs'!$D$21</f>
        <v>2689.2850500000004</v>
      </c>
      <c r="J82" s="21">
        <f>'Cena na poramnuvanje'!J82*'Sreden kurs'!$D$21</f>
        <v>2467.8000000000002</v>
      </c>
      <c r="K82" s="21">
        <f>'Cena na poramnuvanje'!K82*'Sreden kurs'!$D$21</f>
        <v>0</v>
      </c>
      <c r="L82" s="21">
        <f>'Cena na poramnuvanje'!L82*'Sreden kurs'!$D$21</f>
        <v>0</v>
      </c>
      <c r="M82" s="21">
        <f>'Cena na poramnuvanje'!M82*'Sreden kurs'!$D$21</f>
        <v>0</v>
      </c>
      <c r="N82" s="21">
        <f>'Cena na poramnuvanje'!N82*'Sreden kurs'!$D$21</f>
        <v>0</v>
      </c>
      <c r="O82" s="21">
        <f>'Cena na poramnuvanje'!O82*'Sreden kurs'!$D$21</f>
        <v>0</v>
      </c>
      <c r="P82" s="21">
        <f>'Cena na poramnuvanje'!P82*'Sreden kurs'!$D$21</f>
        <v>0</v>
      </c>
      <c r="Q82" s="21">
        <f>'Cena na poramnuvanje'!Q82*'Sreden kurs'!$D$21</f>
        <v>0</v>
      </c>
      <c r="R82" s="21">
        <f>'Cena na poramnuvanje'!R82*'Sreden kurs'!$D$21</f>
        <v>0</v>
      </c>
      <c r="S82" s="21">
        <f>'Cena na poramnuvanje'!S82*'Sreden kurs'!$D$21</f>
        <v>0</v>
      </c>
      <c r="T82" s="21">
        <f>'Cena na poramnuvanje'!T82*'Sreden kurs'!$D$21</f>
        <v>0</v>
      </c>
      <c r="U82" s="21">
        <f>'Cena na poramnuvanje'!U82*'Sreden kurs'!$D$21</f>
        <v>0</v>
      </c>
      <c r="V82" s="21">
        <f>'Cena na poramnuvanje'!V82*'Sreden kurs'!$D$21</f>
        <v>0</v>
      </c>
      <c r="W82" s="21">
        <f>'Cena na poramnuvanje'!W82*'Sreden kurs'!$D$21</f>
        <v>0</v>
      </c>
      <c r="X82" s="21">
        <f>'Cena na poramnuvanje'!X82*'Sreden kurs'!$D$21</f>
        <v>0</v>
      </c>
      <c r="Y82" s="21">
        <f>'Cena na poramnuvanje'!Y82*'Sreden kurs'!$D$21</f>
        <v>0</v>
      </c>
      <c r="Z82" s="21">
        <f>'Cena na poramnuvanje'!Z82*'Sreden kurs'!$D$21</f>
        <v>0</v>
      </c>
      <c r="AA82" s="22">
        <f>'Cena na poramnuvanje'!AA82*'Sreden kurs'!$D$21</f>
        <v>0</v>
      </c>
    </row>
    <row r="83" spans="2:27" ht="15.75" thickBot="1" x14ac:dyDescent="0.3">
      <c r="B83" s="55"/>
      <c r="C83" s="9" t="s">
        <v>29</v>
      </c>
      <c r="D83" s="23">
        <f>'Cena na poramnuvanje'!D83*'Sreden kurs'!$D$21</f>
        <v>0</v>
      </c>
      <c r="E83" s="23">
        <f>'Cena na poramnuvanje'!E83*'Sreden kurs'!$D$21</f>
        <v>0</v>
      </c>
      <c r="F83" s="23">
        <f>'Cena na poramnuvanje'!F83*'Sreden kurs'!$D$21</f>
        <v>9135.1786499999998</v>
      </c>
      <c r="G83" s="23">
        <f>'Cena na poramnuvanje'!G83*'Sreden kurs'!$D$21</f>
        <v>8515.1439000000009</v>
      </c>
      <c r="H83" s="23">
        <f>'Cena na poramnuvanje'!H83*'Sreden kurs'!$D$21</f>
        <v>8193.0960000000014</v>
      </c>
      <c r="I83" s="23">
        <f>'Cena na poramnuvanje'!I83*'Sreden kurs'!$D$21</f>
        <v>8067.2381999999998</v>
      </c>
      <c r="J83" s="23">
        <f>'Cena na poramnuvanje'!J83*'Sreden kurs'!$D$21</f>
        <v>7403.4</v>
      </c>
      <c r="K83" s="23">
        <f>'Cena na poramnuvanje'!K83*'Sreden kurs'!$D$21</f>
        <v>0</v>
      </c>
      <c r="L83" s="23">
        <f>'Cena na poramnuvanje'!L83*'Sreden kurs'!$D$21</f>
        <v>0</v>
      </c>
      <c r="M83" s="23">
        <f>'Cena na poramnuvanje'!M83*'Sreden kurs'!$D$21</f>
        <v>0</v>
      </c>
      <c r="N83" s="23">
        <f>'Cena na poramnuvanje'!N83*'Sreden kurs'!$D$21</f>
        <v>0</v>
      </c>
      <c r="O83" s="23">
        <f>'Cena na poramnuvanje'!O83*'Sreden kurs'!$D$21</f>
        <v>0</v>
      </c>
      <c r="P83" s="23">
        <f>'Cena na poramnuvanje'!P83*'Sreden kurs'!$D$21</f>
        <v>0</v>
      </c>
      <c r="Q83" s="23">
        <f>'Cena na poramnuvanje'!Q83*'Sreden kurs'!$D$21</f>
        <v>0</v>
      </c>
      <c r="R83" s="23">
        <f>'Cena na poramnuvanje'!R83*'Sreden kurs'!$D$21</f>
        <v>0</v>
      </c>
      <c r="S83" s="23">
        <f>'Cena na poramnuvanje'!S83*'Sreden kurs'!$D$21</f>
        <v>0</v>
      </c>
      <c r="T83" s="23">
        <f>'Cena na poramnuvanje'!T83*'Sreden kurs'!$D$21</f>
        <v>0</v>
      </c>
      <c r="U83" s="23">
        <f>'Cena na poramnuvanje'!U83*'Sreden kurs'!$D$21</f>
        <v>0</v>
      </c>
      <c r="V83" s="23">
        <f>'Cena na poramnuvanje'!V83*'Sreden kurs'!$D$21</f>
        <v>0</v>
      </c>
      <c r="W83" s="23">
        <f>'Cena na poramnuvanje'!W83*'Sreden kurs'!$D$21</f>
        <v>0</v>
      </c>
      <c r="X83" s="23">
        <f>'Cena na poramnuvanje'!X83*'Sreden kurs'!$D$21</f>
        <v>0</v>
      </c>
      <c r="Y83" s="23">
        <f>'Cena na poramnuvanje'!Y83*'Sreden kurs'!$D$21</f>
        <v>0</v>
      </c>
      <c r="Z83" s="23">
        <f>'Cena na poramnuvanje'!Z83*'Sreden kurs'!$D$21</f>
        <v>0</v>
      </c>
      <c r="AA83" s="24">
        <f>'Cena na poramnuvanje'!AA83*'Sreden kurs'!$D$21</f>
        <v>0</v>
      </c>
    </row>
    <row r="84" spans="2:27" ht="15.75" thickTop="1" x14ac:dyDescent="0.25">
      <c r="B84" s="53" t="str">
        <f>'Cena na poramnuvanje'!B84:B87</f>
        <v>21.02.2022</v>
      </c>
      <c r="C84" s="6" t="s">
        <v>26</v>
      </c>
      <c r="D84" s="21">
        <f>'Cena na poramnuvanje'!D84*'Sreden kurs'!$D$22</f>
        <v>0</v>
      </c>
      <c r="E84" s="21">
        <f>'Cena na poramnuvanje'!E84*'Sreden kurs'!$D$22</f>
        <v>0</v>
      </c>
      <c r="F84" s="21">
        <f>'Cena na poramnuvanje'!F84*'Sreden kurs'!$D$22</f>
        <v>0</v>
      </c>
      <c r="G84" s="21">
        <f>'Cena na poramnuvanje'!G84*'Sreden kurs'!$D$22</f>
        <v>0</v>
      </c>
      <c r="H84" s="21">
        <f>'Cena na poramnuvanje'!H84*'Sreden kurs'!$D$22</f>
        <v>0</v>
      </c>
      <c r="I84" s="21">
        <f>'Cena na poramnuvanje'!I84*'Sreden kurs'!$D$22</f>
        <v>0</v>
      </c>
      <c r="J84" s="21">
        <f>'Cena na poramnuvanje'!J84*'Sreden kurs'!$D$22</f>
        <v>0</v>
      </c>
      <c r="K84" s="21">
        <f>'Cena na poramnuvanje'!K84*'Sreden kurs'!$D$22</f>
        <v>0</v>
      </c>
      <c r="L84" s="21">
        <f>'Cena na poramnuvanje'!L84*'Sreden kurs'!$D$22</f>
        <v>0</v>
      </c>
      <c r="M84" s="21">
        <f>'Cena na poramnuvanje'!M84*'Sreden kurs'!$D$22</f>
        <v>0</v>
      </c>
      <c r="N84" s="21">
        <f>'Cena na poramnuvanje'!N84*'Sreden kurs'!$D$22</f>
        <v>0</v>
      </c>
      <c r="O84" s="21">
        <f>'Cena na poramnuvanje'!O84*'Sreden kurs'!$D$22</f>
        <v>0</v>
      </c>
      <c r="P84" s="21">
        <f>'Cena na poramnuvanje'!P84*'Sreden kurs'!$D$22</f>
        <v>0</v>
      </c>
      <c r="Q84" s="21">
        <f>'Cena na poramnuvanje'!Q84*'Sreden kurs'!$D$22</f>
        <v>0</v>
      </c>
      <c r="R84" s="21">
        <f>'Cena na poramnuvanje'!R84*'Sreden kurs'!$D$22</f>
        <v>0</v>
      </c>
      <c r="S84" s="21">
        <f>'Cena na poramnuvanje'!S84*'Sreden kurs'!$D$22</f>
        <v>0</v>
      </c>
      <c r="T84" s="21">
        <f>'Cena na poramnuvanje'!T84*'Sreden kurs'!$D$22</f>
        <v>0</v>
      </c>
      <c r="U84" s="21">
        <f>'Cena na poramnuvanje'!U84*'Sreden kurs'!$D$22</f>
        <v>0</v>
      </c>
      <c r="V84" s="21">
        <f>'Cena na poramnuvanje'!V84*'Sreden kurs'!$D$22</f>
        <v>0</v>
      </c>
      <c r="W84" s="21">
        <f>'Cena na poramnuvanje'!W84*'Sreden kurs'!$D$22</f>
        <v>0</v>
      </c>
      <c r="X84" s="21">
        <f>'Cena na poramnuvanje'!X84*'Sreden kurs'!$D$22</f>
        <v>0</v>
      </c>
      <c r="Y84" s="21">
        <f>'Cena na poramnuvanje'!Y84*'Sreden kurs'!$D$22</f>
        <v>0</v>
      </c>
      <c r="Z84" s="21">
        <f>'Cena na poramnuvanje'!Z84*'Sreden kurs'!$D$22</f>
        <v>0</v>
      </c>
      <c r="AA84" s="22">
        <f>'Cena na poramnuvanje'!AA84*'Sreden kurs'!$D$22</f>
        <v>0</v>
      </c>
    </row>
    <row r="85" spans="2:27" x14ac:dyDescent="0.25">
      <c r="B85" s="54"/>
      <c r="C85" s="6" t="s">
        <v>27</v>
      </c>
      <c r="D85" s="21">
        <f>'Cena na poramnuvanje'!D85*'Sreden kurs'!$D$22</f>
        <v>1103.7235499999999</v>
      </c>
      <c r="E85" s="21">
        <f>'Cena na poramnuvanje'!E85*'Sreden kurs'!$D$22</f>
        <v>740.34</v>
      </c>
      <c r="F85" s="21">
        <f>'Cena na poramnuvanje'!F85*'Sreden kurs'!$D$22</f>
        <v>589.80420000000004</v>
      </c>
      <c r="G85" s="21">
        <f>'Cena na poramnuvanje'!G85*'Sreden kurs'!$D$22</f>
        <v>754.52985000000001</v>
      </c>
      <c r="H85" s="21">
        <f>'Cena na poramnuvanje'!H85*'Sreden kurs'!$D$22</f>
        <v>1156.78125</v>
      </c>
      <c r="I85" s="21">
        <f>'Cena na poramnuvanje'!I85*'Sreden kurs'!$D$22</f>
        <v>2755.2986999999998</v>
      </c>
      <c r="J85" s="21">
        <f>'Cena na poramnuvanje'!J85*'Sreden kurs'!$D$22</f>
        <v>3203.2044000000001</v>
      </c>
      <c r="K85" s="21">
        <f>'Cena na poramnuvanje'!K85*'Sreden kurs'!$D$22</f>
        <v>4202.0464499999998</v>
      </c>
      <c r="L85" s="21">
        <f>'Cena na poramnuvanje'!L85*'Sreden kurs'!$D$22</f>
        <v>4064.4665999999997</v>
      </c>
      <c r="M85" s="21">
        <f>'Cena na poramnuvanje'!M85*'Sreden kurs'!$D$22</f>
        <v>3496.8726000000001</v>
      </c>
      <c r="N85" s="21">
        <f>'Cena na poramnuvanje'!N85*'Sreden kurs'!$D$22</f>
        <v>3256.2620999999999</v>
      </c>
      <c r="O85" s="21">
        <f>'Cena na poramnuvanje'!O85*'Sreden kurs'!$D$22</f>
        <v>3019.9702500000003</v>
      </c>
      <c r="P85" s="21">
        <f>'Cena na poramnuvanje'!P85*'Sreden kurs'!$D$22</f>
        <v>2765.78685</v>
      </c>
      <c r="Q85" s="21">
        <f>'Cena na poramnuvanje'!Q85*'Sreden kurs'!$D$22</f>
        <v>2744.1935999999996</v>
      </c>
      <c r="R85" s="21">
        <f>'Cena na poramnuvanje'!R85*'Sreden kurs'!$D$22</f>
        <v>2755.2986999999998</v>
      </c>
      <c r="S85" s="21">
        <f>'Cena na poramnuvanje'!S85*'Sreden kurs'!$D$22</f>
        <v>2829.3326999999999</v>
      </c>
      <c r="T85" s="21">
        <f>'Cena na poramnuvanje'!T85*'Sreden kurs'!$D$22</f>
        <v>3074.2618499999994</v>
      </c>
      <c r="U85" s="21">
        <f>'Cena na poramnuvanje'!U85*'Sreden kurs'!$D$22</f>
        <v>3414.2211609351048</v>
      </c>
      <c r="V85" s="21">
        <f>'Cena na poramnuvanje'!V85*'Sreden kurs'!$D$22</f>
        <v>3677.8074928330525</v>
      </c>
      <c r="W85" s="21">
        <f>'Cena na poramnuvanje'!W85*'Sreden kurs'!$D$22</f>
        <v>3488.3121090361442</v>
      </c>
      <c r="X85" s="21">
        <f>'Cena na poramnuvanje'!X85*'Sreden kurs'!$D$22</f>
        <v>2783.0614500000001</v>
      </c>
      <c r="Y85" s="21">
        <f>'Cena na poramnuvanje'!Y85*'Sreden kurs'!$D$22</f>
        <v>2338.85745</v>
      </c>
      <c r="Z85" s="21">
        <f>'Cena na poramnuvanje'!Z85*'Sreden kurs'!$D$22</f>
        <v>2484.8269254172992</v>
      </c>
      <c r="AA85" s="22">
        <f>'Cena na poramnuvanje'!AA85*'Sreden kurs'!$D$22</f>
        <v>2337.4572291394065</v>
      </c>
    </row>
    <row r="86" spans="2:27" x14ac:dyDescent="0.25">
      <c r="B86" s="54"/>
      <c r="C86" s="6" t="s">
        <v>28</v>
      </c>
      <c r="D86" s="21">
        <f>'Cena na poramnuvanje'!D86*'Sreden kurs'!$D$22</f>
        <v>0</v>
      </c>
      <c r="E86" s="21">
        <f>'Cena na poramnuvanje'!E86*'Sreden kurs'!$D$22</f>
        <v>0</v>
      </c>
      <c r="F86" s="21">
        <f>'Cena na poramnuvanje'!F86*'Sreden kurs'!$D$22</f>
        <v>0</v>
      </c>
      <c r="G86" s="21">
        <f>'Cena na poramnuvanje'!G86*'Sreden kurs'!$D$22</f>
        <v>0</v>
      </c>
      <c r="H86" s="21">
        <f>'Cena na poramnuvanje'!H86*'Sreden kurs'!$D$22</f>
        <v>0</v>
      </c>
      <c r="I86" s="21">
        <f>'Cena na poramnuvanje'!I86*'Sreden kurs'!$D$22</f>
        <v>0</v>
      </c>
      <c r="J86" s="21">
        <f>'Cena na poramnuvanje'!J86*'Sreden kurs'!$D$22</f>
        <v>0</v>
      </c>
      <c r="K86" s="21">
        <f>'Cena na poramnuvanje'!K86*'Sreden kurs'!$D$22</f>
        <v>0</v>
      </c>
      <c r="L86" s="21">
        <f>'Cena na poramnuvanje'!L86*'Sreden kurs'!$D$22</f>
        <v>0</v>
      </c>
      <c r="M86" s="21">
        <f>'Cena na poramnuvanje'!M86*'Sreden kurs'!$D$22</f>
        <v>0</v>
      </c>
      <c r="N86" s="21">
        <f>'Cena na poramnuvanje'!N86*'Sreden kurs'!$D$22</f>
        <v>0</v>
      </c>
      <c r="O86" s="21">
        <f>'Cena na poramnuvanje'!O86*'Sreden kurs'!$D$22</f>
        <v>0</v>
      </c>
      <c r="P86" s="21">
        <f>'Cena na poramnuvanje'!P86*'Sreden kurs'!$D$22</f>
        <v>0</v>
      </c>
      <c r="Q86" s="21">
        <f>'Cena na poramnuvanje'!Q86*'Sreden kurs'!$D$22</f>
        <v>0</v>
      </c>
      <c r="R86" s="21">
        <f>'Cena na poramnuvanje'!R86*'Sreden kurs'!$D$22</f>
        <v>0</v>
      </c>
      <c r="S86" s="21">
        <f>'Cena na poramnuvanje'!S86*'Sreden kurs'!$D$22</f>
        <v>0</v>
      </c>
      <c r="T86" s="21">
        <f>'Cena na poramnuvanje'!T86*'Sreden kurs'!$D$22</f>
        <v>0</v>
      </c>
      <c r="U86" s="21">
        <f>'Cena na poramnuvanje'!U86*'Sreden kurs'!$D$22</f>
        <v>0</v>
      </c>
      <c r="V86" s="21">
        <f>'Cena na poramnuvanje'!V86*'Sreden kurs'!$D$22</f>
        <v>0</v>
      </c>
      <c r="W86" s="21">
        <f>'Cena na poramnuvanje'!W86*'Sreden kurs'!$D$22</f>
        <v>0</v>
      </c>
      <c r="X86" s="21">
        <f>'Cena na poramnuvanje'!X86*'Sreden kurs'!$D$22</f>
        <v>0</v>
      </c>
      <c r="Y86" s="21">
        <f>'Cena na poramnuvanje'!Y86*'Sreden kurs'!$D$22</f>
        <v>0</v>
      </c>
      <c r="Z86" s="21">
        <f>'Cena na poramnuvanje'!Z86*'Sreden kurs'!$D$22</f>
        <v>0</v>
      </c>
      <c r="AA86" s="22">
        <f>'Cena na poramnuvanje'!AA86*'Sreden kurs'!$D$22</f>
        <v>0</v>
      </c>
    </row>
    <row r="87" spans="2:27" ht="15.75" thickBot="1" x14ac:dyDescent="0.3">
      <c r="B87" s="55"/>
      <c r="C87" s="9" t="s">
        <v>29</v>
      </c>
      <c r="D87" s="23">
        <f>'Cena na poramnuvanje'!D87*'Sreden kurs'!$D$22</f>
        <v>0</v>
      </c>
      <c r="E87" s="23">
        <f>'Cena na poramnuvanje'!E87*'Sreden kurs'!$D$22</f>
        <v>0</v>
      </c>
      <c r="F87" s="23">
        <f>'Cena na poramnuvanje'!F87*'Sreden kurs'!$D$22</f>
        <v>0</v>
      </c>
      <c r="G87" s="23">
        <f>'Cena na poramnuvanje'!G87*'Sreden kurs'!$D$22</f>
        <v>0</v>
      </c>
      <c r="H87" s="23">
        <f>'Cena na poramnuvanje'!H87*'Sreden kurs'!$D$22</f>
        <v>0</v>
      </c>
      <c r="I87" s="23">
        <f>'Cena na poramnuvanje'!I87*'Sreden kurs'!$D$22</f>
        <v>0</v>
      </c>
      <c r="J87" s="23">
        <f>'Cena na poramnuvanje'!J87*'Sreden kurs'!$D$22</f>
        <v>0</v>
      </c>
      <c r="K87" s="23">
        <f>'Cena na poramnuvanje'!K87*'Sreden kurs'!$D$22</f>
        <v>0</v>
      </c>
      <c r="L87" s="23">
        <f>'Cena na poramnuvanje'!L87*'Sreden kurs'!$D$22</f>
        <v>0</v>
      </c>
      <c r="M87" s="23">
        <f>'Cena na poramnuvanje'!M87*'Sreden kurs'!$D$22</f>
        <v>0</v>
      </c>
      <c r="N87" s="23">
        <f>'Cena na poramnuvanje'!N87*'Sreden kurs'!$D$22</f>
        <v>0</v>
      </c>
      <c r="O87" s="23">
        <f>'Cena na poramnuvanje'!O87*'Sreden kurs'!$D$22</f>
        <v>0</v>
      </c>
      <c r="P87" s="23">
        <f>'Cena na poramnuvanje'!P87*'Sreden kurs'!$D$22</f>
        <v>0</v>
      </c>
      <c r="Q87" s="23">
        <f>'Cena na poramnuvanje'!Q87*'Sreden kurs'!$D$22</f>
        <v>0</v>
      </c>
      <c r="R87" s="23">
        <f>'Cena na poramnuvanje'!R87*'Sreden kurs'!$D$22</f>
        <v>0</v>
      </c>
      <c r="S87" s="23">
        <f>'Cena na poramnuvanje'!S87*'Sreden kurs'!$D$22</f>
        <v>0</v>
      </c>
      <c r="T87" s="23">
        <f>'Cena na poramnuvanje'!T87*'Sreden kurs'!$D$22</f>
        <v>0</v>
      </c>
      <c r="U87" s="23">
        <f>'Cena na poramnuvanje'!U87*'Sreden kurs'!$D$22</f>
        <v>0</v>
      </c>
      <c r="V87" s="23">
        <f>'Cena na poramnuvanje'!V87*'Sreden kurs'!$D$22</f>
        <v>0</v>
      </c>
      <c r="W87" s="23">
        <f>'Cena na poramnuvanje'!W87*'Sreden kurs'!$D$22</f>
        <v>0</v>
      </c>
      <c r="X87" s="23">
        <f>'Cena na poramnuvanje'!X87*'Sreden kurs'!$D$22</f>
        <v>0</v>
      </c>
      <c r="Y87" s="23">
        <f>'Cena na poramnuvanje'!Y87*'Sreden kurs'!$D$22</f>
        <v>0</v>
      </c>
      <c r="Z87" s="23">
        <f>'Cena na poramnuvanje'!Z87*'Sreden kurs'!$D$22</f>
        <v>0</v>
      </c>
      <c r="AA87" s="24">
        <f>'Cena na poramnuvanje'!AA87*'Sreden kurs'!$D$22</f>
        <v>0</v>
      </c>
    </row>
    <row r="88" spans="2:27" ht="15.75" thickTop="1" x14ac:dyDescent="0.25">
      <c r="B88" s="53" t="str">
        <f>'Cena na poramnuvanje'!B88:B91</f>
        <v>22.02.2022</v>
      </c>
      <c r="C88" s="6" t="s">
        <v>26</v>
      </c>
      <c r="D88" s="21">
        <f>'Cena na poramnuvanje'!D88*'Sreden kurs'!$D$23</f>
        <v>0</v>
      </c>
      <c r="E88" s="21">
        <f>'Cena na poramnuvanje'!E88*'Sreden kurs'!$D$23</f>
        <v>0</v>
      </c>
      <c r="F88" s="21">
        <f>'Cena na poramnuvanje'!F88*'Sreden kurs'!$D$23</f>
        <v>0</v>
      </c>
      <c r="G88" s="21">
        <f>'Cena na poramnuvanje'!G88*'Sreden kurs'!$D$23</f>
        <v>0</v>
      </c>
      <c r="H88" s="21">
        <f>'Cena na poramnuvanje'!H88*'Sreden kurs'!$D$23</f>
        <v>0</v>
      </c>
      <c r="I88" s="21">
        <f>'Cena na poramnuvanje'!I88*'Sreden kurs'!$D$23</f>
        <v>0</v>
      </c>
      <c r="J88" s="21">
        <f>'Cena na poramnuvanje'!J88*'Sreden kurs'!$D$23</f>
        <v>0</v>
      </c>
      <c r="K88" s="21">
        <f>'Cena na poramnuvanje'!K88*'Sreden kurs'!$D$23</f>
        <v>0</v>
      </c>
      <c r="L88" s="21">
        <f>'Cena na poramnuvanje'!L88*'Sreden kurs'!$D$23</f>
        <v>0</v>
      </c>
      <c r="M88" s="21">
        <f>'Cena na poramnuvanje'!M88*'Sreden kurs'!$D$23</f>
        <v>0</v>
      </c>
      <c r="N88" s="21">
        <f>'Cena na poramnuvanje'!N88*'Sreden kurs'!$D$23</f>
        <v>0</v>
      </c>
      <c r="O88" s="21">
        <f>'Cena na poramnuvanje'!O88*'Sreden kurs'!$D$23</f>
        <v>0</v>
      </c>
      <c r="P88" s="21">
        <f>'Cena na poramnuvanje'!P88*'Sreden kurs'!$D$23</f>
        <v>0</v>
      </c>
      <c r="Q88" s="21">
        <f>'Cena na poramnuvanje'!Q88*'Sreden kurs'!$D$23</f>
        <v>0</v>
      </c>
      <c r="R88" s="21">
        <f>'Cena na poramnuvanje'!R88*'Sreden kurs'!$D$23</f>
        <v>0</v>
      </c>
      <c r="S88" s="21">
        <f>'Cena na poramnuvanje'!S88*'Sreden kurs'!$D$23</f>
        <v>11947.517181818181</v>
      </c>
      <c r="T88" s="21">
        <f>'Cena na poramnuvanje'!T88*'Sreden kurs'!$D$23</f>
        <v>12560.649463583441</v>
      </c>
      <c r="U88" s="21">
        <f>'Cena na poramnuvanje'!U88*'Sreden kurs'!$D$23</f>
        <v>14018.448919280207</v>
      </c>
      <c r="V88" s="21">
        <f>'Cena na poramnuvanje'!V88*'Sreden kurs'!$D$23</f>
        <v>15460.15005</v>
      </c>
      <c r="W88" s="21">
        <f>'Cena na poramnuvanje'!W88*'Sreden kurs'!$D$23</f>
        <v>0</v>
      </c>
      <c r="X88" s="21">
        <f>'Cena na poramnuvanje'!X88*'Sreden kurs'!$D$23</f>
        <v>0</v>
      </c>
      <c r="Y88" s="21">
        <f>'Cena na poramnuvanje'!Y88*'Sreden kurs'!$D$23</f>
        <v>0</v>
      </c>
      <c r="Z88" s="21">
        <f>'Cena na poramnuvanje'!Z88*'Sreden kurs'!$D$23</f>
        <v>0</v>
      </c>
      <c r="AA88" s="22">
        <f>'Cena na poramnuvanje'!AA88*'Sreden kurs'!$D$23</f>
        <v>0</v>
      </c>
    </row>
    <row r="89" spans="2:27" x14ac:dyDescent="0.25">
      <c r="B89" s="54"/>
      <c r="C89" s="6" t="s">
        <v>27</v>
      </c>
      <c r="D89" s="21">
        <f>'Cena na poramnuvanje'!D89*'Sreden kurs'!$D$23</f>
        <v>2083.0699800000002</v>
      </c>
      <c r="E89" s="21">
        <f>'Cena na poramnuvanje'!E89*'Sreden kurs'!$D$23</f>
        <v>1943.3924999999999</v>
      </c>
      <c r="F89" s="21">
        <f>'Cena na poramnuvanje'!F89*'Sreden kurs'!$D$23</f>
        <v>1889.1008999999999</v>
      </c>
      <c r="G89" s="21">
        <f>'Cena na poramnuvanje'!G89*'Sreden kurs'!$D$23</f>
        <v>0</v>
      </c>
      <c r="H89" s="21">
        <f>'Cena na poramnuvanje'!H89*'Sreden kurs'!$D$23</f>
        <v>0</v>
      </c>
      <c r="I89" s="21">
        <f>'Cena na poramnuvanje'!I89*'Sreden kurs'!$D$23</f>
        <v>0</v>
      </c>
      <c r="J89" s="21">
        <f>'Cena na poramnuvanje'!J89*'Sreden kurs'!$D$23</f>
        <v>0</v>
      </c>
      <c r="K89" s="21">
        <f>'Cena na poramnuvanje'!K89*'Sreden kurs'!$D$23</f>
        <v>3497.7980250000005</v>
      </c>
      <c r="L89" s="21">
        <f>'Cena na poramnuvanje'!L89*'Sreden kurs'!$D$23</f>
        <v>3916.3986</v>
      </c>
      <c r="M89" s="21">
        <f>'Cena na poramnuvanje'!M89*'Sreden kurs'!$D$23</f>
        <v>3425.3064000000004</v>
      </c>
      <c r="N89" s="21">
        <f>'Cena na poramnuvanje'!N89*'Sreden kurs'!$D$23</f>
        <v>2868.4603184210532</v>
      </c>
      <c r="O89" s="21">
        <f>'Cena na poramnuvanje'!O89*'Sreden kurs'!$D$23</f>
        <v>0</v>
      </c>
      <c r="P89" s="21">
        <f>'Cena na poramnuvanje'!P89*'Sreden kurs'!$D$23</f>
        <v>0</v>
      </c>
      <c r="Q89" s="21">
        <f>'Cena na poramnuvanje'!Q89*'Sreden kurs'!$D$23</f>
        <v>0</v>
      </c>
      <c r="R89" s="21">
        <f>'Cena na poramnuvanje'!R89*'Sreden kurs'!$D$23</f>
        <v>0</v>
      </c>
      <c r="S89" s="21">
        <f>'Cena na poramnuvanje'!S89*'Sreden kurs'!$D$23</f>
        <v>0</v>
      </c>
      <c r="T89" s="21">
        <f>'Cena na poramnuvanje'!T89*'Sreden kurs'!$D$23</f>
        <v>0</v>
      </c>
      <c r="U89" s="21">
        <f>'Cena na poramnuvanje'!U89*'Sreden kurs'!$D$23</f>
        <v>0</v>
      </c>
      <c r="V89" s="21">
        <f>'Cena na poramnuvanje'!V89*'Sreden kurs'!$D$23</f>
        <v>0</v>
      </c>
      <c r="W89" s="21">
        <f>'Cena na poramnuvanje'!W89*'Sreden kurs'!$D$23</f>
        <v>4989.8915999999999</v>
      </c>
      <c r="X89" s="21">
        <f>'Cena na poramnuvanje'!X89*'Sreden kurs'!$D$23</f>
        <v>2750.9800500000001</v>
      </c>
      <c r="Y89" s="21">
        <f>'Cena na poramnuvanje'!Y89*'Sreden kurs'!$D$23</f>
        <v>2562.8103000000001</v>
      </c>
      <c r="Z89" s="21">
        <f>'Cena na poramnuvanje'!Z89*'Sreden kurs'!$D$23</f>
        <v>2563.1550661764709</v>
      </c>
      <c r="AA89" s="22">
        <f>'Cena na poramnuvanje'!AA89*'Sreden kurs'!$D$23</f>
        <v>2142.323164839901</v>
      </c>
    </row>
    <row r="90" spans="2:27" x14ac:dyDescent="0.25">
      <c r="B90" s="54"/>
      <c r="C90" s="6" t="s">
        <v>28</v>
      </c>
      <c r="D90" s="21">
        <f>'Cena na poramnuvanje'!D90*'Sreden kurs'!$D$23</f>
        <v>0</v>
      </c>
      <c r="E90" s="21">
        <f>'Cena na poramnuvanje'!E90*'Sreden kurs'!$D$23</f>
        <v>0</v>
      </c>
      <c r="F90" s="21">
        <f>'Cena na poramnuvanje'!F90*'Sreden kurs'!$D$23</f>
        <v>0</v>
      </c>
      <c r="G90" s="21">
        <f>'Cena na poramnuvanje'!G90*'Sreden kurs'!$D$23</f>
        <v>3104.4924000000001</v>
      </c>
      <c r="H90" s="21">
        <f>'Cena na poramnuvanje'!H90*'Sreden kurs'!$D$23</f>
        <v>3250.70955</v>
      </c>
      <c r="I90" s="21">
        <f>'Cena na poramnuvanje'!I90*'Sreden kurs'!$D$23</f>
        <v>3478.9810499999999</v>
      </c>
      <c r="J90" s="21">
        <f>'Cena na poramnuvanje'!J90*'Sreden kurs'!$D$23</f>
        <v>4993.5932999999995</v>
      </c>
      <c r="K90" s="21">
        <f>'Cena na poramnuvanje'!K90*'Sreden kurs'!$D$23</f>
        <v>0</v>
      </c>
      <c r="L90" s="21">
        <f>'Cena na poramnuvanje'!L90*'Sreden kurs'!$D$23</f>
        <v>0</v>
      </c>
      <c r="M90" s="21">
        <f>'Cena na poramnuvanje'!M90*'Sreden kurs'!$D$23</f>
        <v>0</v>
      </c>
      <c r="N90" s="21">
        <f>'Cena na poramnuvanje'!N90*'Sreden kurs'!$D$23</f>
        <v>0</v>
      </c>
      <c r="O90" s="21">
        <f>'Cena na poramnuvanje'!O90*'Sreden kurs'!$D$23</f>
        <v>4443.2739000000001</v>
      </c>
      <c r="P90" s="21">
        <f>'Cena na poramnuvanje'!P90*'Sreden kurs'!$D$23</f>
        <v>4091.6123999999995</v>
      </c>
      <c r="Q90" s="21">
        <f>'Cena na poramnuvanje'!Q90*'Sreden kurs'!$D$23</f>
        <v>3918.2494499999998</v>
      </c>
      <c r="R90" s="21">
        <f>'Cena na poramnuvanje'!R90*'Sreden kurs'!$D$23</f>
        <v>3858.4052999999999</v>
      </c>
      <c r="S90" s="21">
        <f>'Cena na poramnuvanje'!S90*'Sreden kurs'!$D$23</f>
        <v>0</v>
      </c>
      <c r="T90" s="21">
        <f>'Cena na poramnuvanje'!T90*'Sreden kurs'!$D$23</f>
        <v>0</v>
      </c>
      <c r="U90" s="21">
        <f>'Cena na poramnuvanje'!U90*'Sreden kurs'!$D$23</f>
        <v>0</v>
      </c>
      <c r="V90" s="21">
        <f>'Cena na poramnuvanje'!V90*'Sreden kurs'!$D$23</f>
        <v>0</v>
      </c>
      <c r="W90" s="21">
        <f>'Cena na poramnuvanje'!W90*'Sreden kurs'!$D$23</f>
        <v>0</v>
      </c>
      <c r="X90" s="21">
        <f>'Cena na poramnuvanje'!X90*'Sreden kurs'!$D$23</f>
        <v>0</v>
      </c>
      <c r="Y90" s="21">
        <f>'Cena na poramnuvanje'!Y90*'Sreden kurs'!$D$23</f>
        <v>0</v>
      </c>
      <c r="Z90" s="21">
        <f>'Cena na poramnuvanje'!Z90*'Sreden kurs'!$D$23</f>
        <v>0</v>
      </c>
      <c r="AA90" s="22">
        <f>'Cena na poramnuvanje'!AA90*'Sreden kurs'!$D$23</f>
        <v>0</v>
      </c>
    </row>
    <row r="91" spans="2:27" ht="15.75" thickBot="1" x14ac:dyDescent="0.3">
      <c r="B91" s="55"/>
      <c r="C91" s="9" t="s">
        <v>29</v>
      </c>
      <c r="D91" s="23">
        <f>'Cena na poramnuvanje'!D91*'Sreden kurs'!$D$23</f>
        <v>0</v>
      </c>
      <c r="E91" s="23">
        <f>'Cena na poramnuvanje'!E91*'Sreden kurs'!$D$23</f>
        <v>0</v>
      </c>
      <c r="F91" s="23">
        <f>'Cena na poramnuvanje'!F91*'Sreden kurs'!$D$23</f>
        <v>0</v>
      </c>
      <c r="G91" s="23">
        <f>'Cena na poramnuvanje'!G91*'Sreden kurs'!$D$23</f>
        <v>9313.4772000000012</v>
      </c>
      <c r="H91" s="23">
        <f>'Cena na poramnuvanje'!H91*'Sreden kurs'!$D$23</f>
        <v>9751.5117000000009</v>
      </c>
      <c r="I91" s="23">
        <f>'Cena na poramnuvanje'!I91*'Sreden kurs'!$D$23</f>
        <v>10436.3262</v>
      </c>
      <c r="J91" s="23">
        <f>'Cena na poramnuvanje'!J91*'Sreden kurs'!$D$23</f>
        <v>14980.16295</v>
      </c>
      <c r="K91" s="23">
        <f>'Cena na poramnuvanje'!K91*'Sreden kurs'!$D$23</f>
        <v>0</v>
      </c>
      <c r="L91" s="23">
        <f>'Cena na poramnuvanje'!L91*'Sreden kurs'!$D$23</f>
        <v>0</v>
      </c>
      <c r="M91" s="23">
        <f>'Cena na poramnuvanje'!M91*'Sreden kurs'!$D$23</f>
        <v>0</v>
      </c>
      <c r="N91" s="23">
        <f>'Cena na poramnuvanje'!N91*'Sreden kurs'!$D$23</f>
        <v>0</v>
      </c>
      <c r="O91" s="23">
        <f>'Cena na poramnuvanje'!O91*'Sreden kurs'!$D$23</f>
        <v>13329.204750000001</v>
      </c>
      <c r="P91" s="23">
        <f>'Cena na poramnuvanje'!P91*'Sreden kurs'!$D$23</f>
        <v>12274.220249999998</v>
      </c>
      <c r="Q91" s="23">
        <f>'Cena na poramnuvanje'!Q91*'Sreden kurs'!$D$23</f>
        <v>11754.1314</v>
      </c>
      <c r="R91" s="23">
        <f>'Cena na poramnuvanje'!R91*'Sreden kurs'!$D$23</f>
        <v>11575.215900000001</v>
      </c>
      <c r="S91" s="23">
        <f>'Cena na poramnuvanje'!S91*'Sreden kurs'!$D$23</f>
        <v>0</v>
      </c>
      <c r="T91" s="23">
        <f>'Cena na poramnuvanje'!T91*'Sreden kurs'!$D$23</f>
        <v>0</v>
      </c>
      <c r="U91" s="23">
        <f>'Cena na poramnuvanje'!U91*'Sreden kurs'!$D$23</f>
        <v>0</v>
      </c>
      <c r="V91" s="23">
        <f>'Cena na poramnuvanje'!V91*'Sreden kurs'!$D$23</f>
        <v>0</v>
      </c>
      <c r="W91" s="23">
        <f>'Cena na poramnuvanje'!W91*'Sreden kurs'!$D$23</f>
        <v>0</v>
      </c>
      <c r="X91" s="23">
        <f>'Cena na poramnuvanje'!X91*'Sreden kurs'!$D$23</f>
        <v>0</v>
      </c>
      <c r="Y91" s="23">
        <f>'Cena na poramnuvanje'!Y91*'Sreden kurs'!$D$23</f>
        <v>0</v>
      </c>
      <c r="Z91" s="23">
        <f>'Cena na poramnuvanje'!Z91*'Sreden kurs'!$D$23</f>
        <v>0</v>
      </c>
      <c r="AA91" s="24">
        <f>'Cena na poramnuvanje'!AA91*'Sreden kurs'!$D$23</f>
        <v>0</v>
      </c>
    </row>
    <row r="92" spans="2:27" ht="15.75" thickTop="1" x14ac:dyDescent="0.25">
      <c r="B92" s="53" t="str">
        <f>'Cena na poramnuvanje'!B92:B95</f>
        <v>23.02.2022</v>
      </c>
      <c r="C92" s="6" t="s">
        <v>26</v>
      </c>
      <c r="D92" s="21">
        <f>'Cena na poramnuvanje'!D92*'Sreden kurs'!$D$24</f>
        <v>0</v>
      </c>
      <c r="E92" s="21">
        <f>'Cena na poramnuvanje'!E92*'Sreden kurs'!$D$24</f>
        <v>0</v>
      </c>
      <c r="F92" s="21">
        <f>'Cena na poramnuvanje'!F92*'Sreden kurs'!$D$24</f>
        <v>0</v>
      </c>
      <c r="G92" s="21">
        <f>'Cena na poramnuvanje'!G92*'Sreden kurs'!$D$24</f>
        <v>0</v>
      </c>
      <c r="H92" s="21">
        <f>'Cena na poramnuvanje'!H92*'Sreden kurs'!$D$24</f>
        <v>0</v>
      </c>
      <c r="I92" s="21">
        <f>'Cena na poramnuvanje'!I92*'Sreden kurs'!$D$24</f>
        <v>0</v>
      </c>
      <c r="J92" s="21">
        <f>'Cena na poramnuvanje'!J92*'Sreden kurs'!$D$24</f>
        <v>0</v>
      </c>
      <c r="K92" s="21">
        <f>'Cena na poramnuvanje'!K92*'Sreden kurs'!$D$24</f>
        <v>0</v>
      </c>
      <c r="L92" s="21">
        <f>'Cena na poramnuvanje'!L92*'Sreden kurs'!$D$24</f>
        <v>18846.236057142858</v>
      </c>
      <c r="M92" s="21">
        <f>'Cena na poramnuvanje'!M92*'Sreden kurs'!$D$24</f>
        <v>18379.495755</v>
      </c>
      <c r="N92" s="21">
        <f>'Cena na poramnuvanje'!N92*'Sreden kurs'!$D$24</f>
        <v>17184.137502857142</v>
      </c>
      <c r="O92" s="21">
        <f>'Cena na poramnuvanje'!O92*'Sreden kurs'!$D$24</f>
        <v>16024.659300000001</v>
      </c>
      <c r="P92" s="21">
        <f>'Cena na poramnuvanje'!P92*'Sreden kurs'!$D$24</f>
        <v>0</v>
      </c>
      <c r="Q92" s="21">
        <f>'Cena na poramnuvanje'!Q92*'Sreden kurs'!$D$24</f>
        <v>0</v>
      </c>
      <c r="R92" s="21">
        <f>'Cena na poramnuvanje'!R92*'Sreden kurs'!$D$24</f>
        <v>0</v>
      </c>
      <c r="S92" s="21">
        <f>'Cena na poramnuvanje'!S92*'Sreden kurs'!$D$24</f>
        <v>0</v>
      </c>
      <c r="T92" s="21">
        <f>'Cena na poramnuvanje'!T92*'Sreden kurs'!$D$24</f>
        <v>0</v>
      </c>
      <c r="U92" s="21">
        <f>'Cena na poramnuvanje'!U92*'Sreden kurs'!$D$24</f>
        <v>0</v>
      </c>
      <c r="V92" s="21">
        <f>'Cena na poramnuvanje'!V92*'Sreden kurs'!$D$24</f>
        <v>19743.325424999999</v>
      </c>
      <c r="W92" s="21">
        <f>'Cena na poramnuvanje'!W92*'Sreden kurs'!$D$24</f>
        <v>18996.815925000006</v>
      </c>
      <c r="X92" s="21">
        <f>'Cena na poramnuvanje'!X92*'Sreden kurs'!$D$24</f>
        <v>17002.216574999995</v>
      </c>
      <c r="Y92" s="21">
        <f>'Cena na poramnuvanje'!Y92*'Sreden kurs'!$D$24</f>
        <v>0</v>
      </c>
      <c r="Z92" s="21">
        <f>'Cena na poramnuvanje'!Z92*'Sreden kurs'!$D$24</f>
        <v>15077.931379411766</v>
      </c>
      <c r="AA92" s="22">
        <f>'Cena na poramnuvanje'!AA92*'Sreden kurs'!$D$24</f>
        <v>11895.721425</v>
      </c>
    </row>
    <row r="93" spans="2:27" x14ac:dyDescent="0.25">
      <c r="B93" s="54"/>
      <c r="C93" s="6" t="s">
        <v>27</v>
      </c>
      <c r="D93" s="21">
        <f>'Cena na poramnuvanje'!D93*'Sreden kurs'!$D$24</f>
        <v>2006.3214000000003</v>
      </c>
      <c r="E93" s="21">
        <f>'Cena na poramnuvanje'!E93*'Sreden kurs'!$D$24</f>
        <v>1939.382325</v>
      </c>
      <c r="F93" s="21">
        <f>'Cena na poramnuvanje'!F93*'Sreden kurs'!$D$24</f>
        <v>1970.1955500000004</v>
      </c>
      <c r="G93" s="21">
        <f>'Cena na poramnuvanje'!G93*'Sreden kurs'!$D$24</f>
        <v>0</v>
      </c>
      <c r="H93" s="21">
        <f>'Cena na poramnuvanje'!H93*'Sreden kurs'!$D$24</f>
        <v>0</v>
      </c>
      <c r="I93" s="21">
        <f>'Cena na poramnuvanje'!I93*'Sreden kurs'!$D$24</f>
        <v>0</v>
      </c>
      <c r="J93" s="21">
        <f>'Cena na poramnuvanje'!J93*'Sreden kurs'!$D$24</f>
        <v>0</v>
      </c>
      <c r="K93" s="21">
        <f>'Cena na poramnuvanje'!K93*'Sreden kurs'!$D$24</f>
        <v>0</v>
      </c>
      <c r="L93" s="21">
        <f>'Cena na poramnuvanje'!L93*'Sreden kurs'!$D$24</f>
        <v>0</v>
      </c>
      <c r="M93" s="21">
        <f>'Cena na poramnuvanje'!M93*'Sreden kurs'!$D$24</f>
        <v>0</v>
      </c>
      <c r="N93" s="21">
        <f>'Cena na poramnuvanje'!N93*'Sreden kurs'!$D$24</f>
        <v>0</v>
      </c>
      <c r="O93" s="21">
        <f>'Cena na poramnuvanje'!O93*'Sreden kurs'!$D$24</f>
        <v>0</v>
      </c>
      <c r="P93" s="21">
        <f>'Cena na poramnuvanje'!P93*'Sreden kurs'!$D$24</f>
        <v>0</v>
      </c>
      <c r="Q93" s="21">
        <f>'Cena na poramnuvanje'!Q93*'Sreden kurs'!$D$24</f>
        <v>0</v>
      </c>
      <c r="R93" s="21">
        <f>'Cena na poramnuvanje'!R93*'Sreden kurs'!$D$24</f>
        <v>0</v>
      </c>
      <c r="S93" s="21">
        <f>'Cena na poramnuvanje'!S93*'Sreden kurs'!$D$24</f>
        <v>3169.5806250000001</v>
      </c>
      <c r="T93" s="21">
        <f>'Cena na poramnuvanje'!T93*'Sreden kurs'!$D$24</f>
        <v>3618.7202249999996</v>
      </c>
      <c r="U93" s="21">
        <f>'Cena na poramnuvanje'!U93*'Sreden kurs'!$D$24</f>
        <v>3851.2629173076925</v>
      </c>
      <c r="V93" s="21">
        <f>'Cena na poramnuvanje'!V93*'Sreden kurs'!$D$24</f>
        <v>0</v>
      </c>
      <c r="W93" s="21">
        <f>'Cena na poramnuvanje'!W93*'Sreden kurs'!$D$24</f>
        <v>0</v>
      </c>
      <c r="X93" s="21">
        <f>'Cena na poramnuvanje'!X93*'Sreden kurs'!$D$24</f>
        <v>0</v>
      </c>
      <c r="Y93" s="21">
        <f>'Cena na poramnuvanje'!Y93*'Sreden kurs'!$D$24</f>
        <v>0</v>
      </c>
      <c r="Z93" s="21">
        <f>'Cena na poramnuvanje'!Z93*'Sreden kurs'!$D$24</f>
        <v>0</v>
      </c>
      <c r="AA93" s="22">
        <f>'Cena na poramnuvanje'!AA93*'Sreden kurs'!$D$24</f>
        <v>0</v>
      </c>
    </row>
    <row r="94" spans="2:27" x14ac:dyDescent="0.25">
      <c r="B94" s="54"/>
      <c r="C94" s="6" t="s">
        <v>28</v>
      </c>
      <c r="D94" s="21">
        <f>'Cena na poramnuvanje'!D94*'Sreden kurs'!$D$24</f>
        <v>0</v>
      </c>
      <c r="E94" s="21">
        <f>'Cena na poramnuvanje'!E94*'Sreden kurs'!$D$24</f>
        <v>0</v>
      </c>
      <c r="F94" s="21">
        <f>'Cena na poramnuvanje'!F94*'Sreden kurs'!$D$24</f>
        <v>0</v>
      </c>
      <c r="G94" s="21">
        <f>'Cena na poramnuvanje'!G94*'Sreden kurs'!$D$24</f>
        <v>3382.1199000000001</v>
      </c>
      <c r="H94" s="21">
        <f>'Cena na poramnuvanje'!H94*'Sreden kurs'!$D$24</f>
        <v>3573.9913499999998</v>
      </c>
      <c r="I94" s="21">
        <f>'Cena na poramnuvanje'!I94*'Sreden kurs'!$D$24</f>
        <v>5100.9426000000003</v>
      </c>
      <c r="J94" s="21">
        <f>'Cena na poramnuvanje'!J94*'Sreden kurs'!$D$24</f>
        <v>6218.2390500000001</v>
      </c>
      <c r="K94" s="21">
        <f>'Cena na poramnuvanje'!K94*'Sreden kurs'!$D$24</f>
        <v>6561.26325</v>
      </c>
      <c r="L94" s="21">
        <f>'Cena na poramnuvanje'!L94*'Sreden kurs'!$D$24</f>
        <v>0</v>
      </c>
      <c r="M94" s="21">
        <f>'Cena na poramnuvanje'!M94*'Sreden kurs'!$D$24</f>
        <v>0</v>
      </c>
      <c r="N94" s="21">
        <f>'Cena na poramnuvanje'!N94*'Sreden kurs'!$D$24</f>
        <v>0</v>
      </c>
      <c r="O94" s="21">
        <f>'Cena na poramnuvanje'!O94*'Sreden kurs'!$D$24</f>
        <v>0</v>
      </c>
      <c r="P94" s="21">
        <f>'Cena na poramnuvanje'!P94*'Sreden kurs'!$D$24</f>
        <v>5555.0178000000005</v>
      </c>
      <c r="Q94" s="21">
        <f>'Cena na poramnuvanje'!Q94*'Sreden kurs'!$D$24</f>
        <v>5100.9426000000003</v>
      </c>
      <c r="R94" s="21">
        <f>'Cena na poramnuvanje'!R94*'Sreden kurs'!$D$24</f>
        <v>5089.22055</v>
      </c>
      <c r="S94" s="21">
        <f>'Cena na poramnuvanje'!S94*'Sreden kurs'!$D$24</f>
        <v>0</v>
      </c>
      <c r="T94" s="21">
        <f>'Cena na poramnuvanje'!T94*'Sreden kurs'!$D$24</f>
        <v>0</v>
      </c>
      <c r="U94" s="21">
        <f>'Cena na poramnuvanje'!U94*'Sreden kurs'!$D$24</f>
        <v>0</v>
      </c>
      <c r="V94" s="21">
        <f>'Cena na poramnuvanje'!V94*'Sreden kurs'!$D$24</f>
        <v>0</v>
      </c>
      <c r="W94" s="21">
        <f>'Cena na poramnuvanje'!W94*'Sreden kurs'!$D$24</f>
        <v>0</v>
      </c>
      <c r="X94" s="21">
        <f>'Cena na poramnuvanje'!X94*'Sreden kurs'!$D$24</f>
        <v>0</v>
      </c>
      <c r="Y94" s="21">
        <f>'Cena na poramnuvanje'!Y94*'Sreden kurs'!$D$24</f>
        <v>6208.3678499999996</v>
      </c>
      <c r="Z94" s="21">
        <f>'Cena na poramnuvanje'!Z94*'Sreden kurs'!$D$24</f>
        <v>0</v>
      </c>
      <c r="AA94" s="22">
        <f>'Cena na poramnuvanje'!AA94*'Sreden kurs'!$D$24</f>
        <v>0</v>
      </c>
    </row>
    <row r="95" spans="2:27" ht="15.75" thickBot="1" x14ac:dyDescent="0.3">
      <c r="B95" s="55"/>
      <c r="C95" s="9" t="s">
        <v>29</v>
      </c>
      <c r="D95" s="23">
        <f>'Cena na poramnuvanje'!D95*'Sreden kurs'!$D$24</f>
        <v>0</v>
      </c>
      <c r="E95" s="23">
        <f>'Cena na poramnuvanje'!E95*'Sreden kurs'!$D$24</f>
        <v>0</v>
      </c>
      <c r="F95" s="23">
        <f>'Cena na poramnuvanje'!F95*'Sreden kurs'!$D$24</f>
        <v>0</v>
      </c>
      <c r="G95" s="23">
        <f>'Cena na poramnuvanje'!G95*'Sreden kurs'!$D$24</f>
        <v>10145.742749999999</v>
      </c>
      <c r="H95" s="23">
        <f>'Cena na poramnuvanje'!H95*'Sreden kurs'!$D$24</f>
        <v>10721.974049999999</v>
      </c>
      <c r="I95" s="23">
        <f>'Cena na poramnuvanje'!I95*'Sreden kurs'!$D$24</f>
        <v>15302.827799999999</v>
      </c>
      <c r="J95" s="23">
        <f>'Cena na poramnuvanje'!J95*'Sreden kurs'!$D$24</f>
        <v>18654.71715</v>
      </c>
      <c r="K95" s="23">
        <f>'Cena na poramnuvanje'!K95*'Sreden kurs'!$D$24</f>
        <v>19683.78975</v>
      </c>
      <c r="L95" s="23">
        <f>'Cena na poramnuvanje'!L95*'Sreden kurs'!$D$24</f>
        <v>0</v>
      </c>
      <c r="M95" s="23">
        <f>'Cena na poramnuvanje'!M95*'Sreden kurs'!$D$24</f>
        <v>0</v>
      </c>
      <c r="N95" s="23">
        <f>'Cena na poramnuvanje'!N95*'Sreden kurs'!$D$24</f>
        <v>0</v>
      </c>
      <c r="O95" s="23">
        <f>'Cena na poramnuvanje'!O95*'Sreden kurs'!$D$24</f>
        <v>0</v>
      </c>
      <c r="P95" s="23">
        <f>'Cena na poramnuvanje'!P95*'Sreden kurs'!$D$24</f>
        <v>16665.053400000001</v>
      </c>
      <c r="Q95" s="23">
        <f>'Cena na poramnuvanje'!Q95*'Sreden kurs'!$D$24</f>
        <v>15302.827799999999</v>
      </c>
      <c r="R95" s="23">
        <f>'Cena na poramnuvanje'!R95*'Sreden kurs'!$D$24</f>
        <v>15267.66165</v>
      </c>
      <c r="S95" s="23">
        <f>'Cena na poramnuvanje'!S95*'Sreden kurs'!$D$24</f>
        <v>0</v>
      </c>
      <c r="T95" s="23">
        <f>'Cena na poramnuvanje'!T95*'Sreden kurs'!$D$24</f>
        <v>0</v>
      </c>
      <c r="U95" s="23">
        <f>'Cena na poramnuvanje'!U95*'Sreden kurs'!$D$24</f>
        <v>0</v>
      </c>
      <c r="V95" s="23">
        <f>'Cena na poramnuvanje'!V95*'Sreden kurs'!$D$24</f>
        <v>0</v>
      </c>
      <c r="W95" s="23">
        <f>'Cena na poramnuvanje'!W95*'Sreden kurs'!$D$24</f>
        <v>0</v>
      </c>
      <c r="X95" s="23">
        <f>'Cena na poramnuvanje'!X95*'Sreden kurs'!$D$24</f>
        <v>0</v>
      </c>
      <c r="Y95" s="23">
        <f>'Cena na poramnuvanje'!Y95*'Sreden kurs'!$D$24</f>
        <v>18625.10355</v>
      </c>
      <c r="Z95" s="23">
        <f>'Cena na poramnuvanje'!Z95*'Sreden kurs'!$D$24</f>
        <v>0</v>
      </c>
      <c r="AA95" s="24">
        <f>'Cena na poramnuvanje'!AA95*'Sreden kurs'!$D$24</f>
        <v>0</v>
      </c>
    </row>
    <row r="96" spans="2:27" ht="15.75" thickTop="1" x14ac:dyDescent="0.25">
      <c r="B96" s="53" t="str">
        <f>'Cena na poramnuvanje'!B96:B99</f>
        <v>24.02.2022</v>
      </c>
      <c r="C96" s="6" t="s">
        <v>26</v>
      </c>
      <c r="D96" s="21">
        <f>'Cena na poramnuvanje'!D96*'Sreden kurs'!$D$25</f>
        <v>0</v>
      </c>
      <c r="E96" s="21">
        <f>'Cena na poramnuvanje'!E96*'Sreden kurs'!$D$25</f>
        <v>0</v>
      </c>
      <c r="F96" s="21">
        <f>'Cena na poramnuvanje'!F96*'Sreden kurs'!$D$25</f>
        <v>0</v>
      </c>
      <c r="G96" s="21">
        <f>'Cena na poramnuvanje'!G96*'Sreden kurs'!$D$25</f>
        <v>0</v>
      </c>
      <c r="H96" s="21">
        <f>'Cena na poramnuvanje'!H96*'Sreden kurs'!$D$25</f>
        <v>0</v>
      </c>
      <c r="I96" s="21">
        <f>'Cena na poramnuvanje'!I96*'Sreden kurs'!$D$25</f>
        <v>0</v>
      </c>
      <c r="J96" s="21">
        <f>'Cena na poramnuvanje'!J96*'Sreden kurs'!$D$25</f>
        <v>14423.010344</v>
      </c>
      <c r="K96" s="21">
        <f>'Cena na poramnuvanje'!K96*'Sreden kurs'!$D$25</f>
        <v>0</v>
      </c>
      <c r="L96" s="21">
        <f>'Cena na poramnuvanje'!L96*'Sreden kurs'!$D$25</f>
        <v>0</v>
      </c>
      <c r="M96" s="21">
        <f>'Cena na poramnuvanje'!M96*'Sreden kurs'!$D$25</f>
        <v>0</v>
      </c>
      <c r="N96" s="21">
        <f>'Cena na poramnuvanje'!N96*'Sreden kurs'!$D$25</f>
        <v>0</v>
      </c>
      <c r="O96" s="21">
        <f>'Cena na poramnuvanje'!O96*'Sreden kurs'!$D$25</f>
        <v>0</v>
      </c>
      <c r="P96" s="21">
        <f>'Cena na poramnuvanje'!P96*'Sreden kurs'!$D$25</f>
        <v>0</v>
      </c>
      <c r="Q96" s="21">
        <f>'Cena na poramnuvanje'!Q96*'Sreden kurs'!$D$25</f>
        <v>0</v>
      </c>
      <c r="R96" s="21">
        <f>'Cena na poramnuvanje'!R96*'Sreden kurs'!$D$25</f>
        <v>0</v>
      </c>
      <c r="S96" s="21">
        <f>'Cena na poramnuvanje'!S96*'Sreden kurs'!$D$25</f>
        <v>0</v>
      </c>
      <c r="T96" s="21">
        <f>'Cena na poramnuvanje'!T96*'Sreden kurs'!$D$25</f>
        <v>0</v>
      </c>
      <c r="U96" s="21">
        <f>'Cena na poramnuvanje'!U96*'Sreden kurs'!$D$25</f>
        <v>0</v>
      </c>
      <c r="V96" s="21">
        <f>'Cena na poramnuvanje'!V96*'Sreden kurs'!$D$25</f>
        <v>0</v>
      </c>
      <c r="W96" s="21">
        <f>'Cena na poramnuvanje'!W96*'Sreden kurs'!$D$25</f>
        <v>0</v>
      </c>
      <c r="X96" s="21">
        <f>'Cena na poramnuvanje'!X96*'Sreden kurs'!$D$25</f>
        <v>24932.102575999997</v>
      </c>
      <c r="Y96" s="21">
        <f>'Cena na poramnuvanje'!Y96*'Sreden kurs'!$D$25</f>
        <v>21335.912683999999</v>
      </c>
      <c r="Z96" s="21">
        <f>'Cena na poramnuvanje'!Z96*'Sreden kurs'!$D$25</f>
        <v>19348.723176</v>
      </c>
      <c r="AA96" s="22">
        <f>'Cena na poramnuvanje'!AA96*'Sreden kurs'!$D$25</f>
        <v>15283.652803999998</v>
      </c>
    </row>
    <row r="97" spans="2:27" x14ac:dyDescent="0.25">
      <c r="B97" s="54"/>
      <c r="C97" s="6" t="s">
        <v>27</v>
      </c>
      <c r="D97" s="21">
        <f>'Cena na poramnuvanje'!D97*'Sreden kurs'!$D$25</f>
        <v>2593.3804659487182</v>
      </c>
      <c r="E97" s="21">
        <f>'Cena na poramnuvanje'!E97*'Sreden kurs'!$D$25</f>
        <v>2298.88755883871</v>
      </c>
      <c r="F97" s="21">
        <f>'Cena na poramnuvanje'!F97*'Sreden kurs'!$D$25</f>
        <v>2293.5658848000003</v>
      </c>
      <c r="G97" s="21">
        <f>'Cena na poramnuvanje'!G97*'Sreden kurs'!$D$25</f>
        <v>0</v>
      </c>
      <c r="H97" s="21">
        <f>'Cena na poramnuvanje'!H97*'Sreden kurs'!$D$25</f>
        <v>0</v>
      </c>
      <c r="I97" s="21">
        <f>'Cena na poramnuvanje'!I97*'Sreden kurs'!$D$25</f>
        <v>2741.099964</v>
      </c>
      <c r="J97" s="21">
        <f>'Cena na poramnuvanje'!J97*'Sreden kurs'!$D$25</f>
        <v>0</v>
      </c>
      <c r="K97" s="21">
        <f>'Cena na poramnuvanje'!K97*'Sreden kurs'!$D$25</f>
        <v>3548.3764220000003</v>
      </c>
      <c r="L97" s="21">
        <f>'Cena na poramnuvanje'!L97*'Sreden kurs'!$D$25</f>
        <v>3286.7904699999999</v>
      </c>
      <c r="M97" s="21">
        <f>'Cena na poramnuvanje'!M97*'Sreden kurs'!$D$25</f>
        <v>2905.5166060000001</v>
      </c>
      <c r="N97" s="21">
        <f>'Cena na poramnuvanje'!N97*'Sreden kurs'!$D$25</f>
        <v>2590.2561780000001</v>
      </c>
      <c r="O97" s="21">
        <f>'Cena na poramnuvanje'!O97*'Sreden kurs'!$D$25</f>
        <v>2424.2971660000003</v>
      </c>
      <c r="P97" s="21">
        <f>'Cena na poramnuvanje'!P97*'Sreden kurs'!$D$25</f>
        <v>2369.6972679999999</v>
      </c>
      <c r="Q97" s="21">
        <f>'Cena na poramnuvanje'!Q97*'Sreden kurs'!$D$25</f>
        <v>2323.7614658260868</v>
      </c>
      <c r="R97" s="21">
        <f>'Cena na poramnuvanje'!R97*'Sreden kurs'!$D$25</f>
        <v>2407.6395699999998</v>
      </c>
      <c r="S97" s="21">
        <f>'Cena na poramnuvanje'!S97*'Sreden kurs'!$D$25</f>
        <v>3057.2858139999998</v>
      </c>
      <c r="T97" s="21">
        <f>'Cena na poramnuvanje'!T97*'Sreden kurs'!$D$25</f>
        <v>3813.9725360000002</v>
      </c>
      <c r="U97" s="21">
        <f>'Cena na poramnuvanje'!U97*'Sreden kurs'!$D$25</f>
        <v>6138.6581822217931</v>
      </c>
      <c r="V97" s="21">
        <f>'Cena na poramnuvanje'!V97*'Sreden kurs'!$D$25</f>
        <v>5642.6064079999996</v>
      </c>
      <c r="W97" s="21">
        <f>'Cena na poramnuvanje'!W97*'Sreden kurs'!$D$25</f>
        <v>5664.1995880000004</v>
      </c>
      <c r="X97" s="21">
        <f>'Cena na poramnuvanje'!X97*'Sreden kurs'!$D$25</f>
        <v>0</v>
      </c>
      <c r="Y97" s="21">
        <f>'Cena na poramnuvanje'!Y97*'Sreden kurs'!$D$25</f>
        <v>0</v>
      </c>
      <c r="Z97" s="21">
        <f>'Cena na poramnuvanje'!Z97*'Sreden kurs'!$D$25</f>
        <v>0</v>
      </c>
      <c r="AA97" s="22">
        <f>'Cena na poramnuvanje'!AA97*'Sreden kurs'!$D$25</f>
        <v>0</v>
      </c>
    </row>
    <row r="98" spans="2:27" x14ac:dyDescent="0.25">
      <c r="B98" s="54"/>
      <c r="C98" s="6" t="s">
        <v>28</v>
      </c>
      <c r="D98" s="21">
        <f>'Cena na poramnuvanje'!D98*'Sreden kurs'!$D$25</f>
        <v>0</v>
      </c>
      <c r="E98" s="21">
        <f>'Cena na poramnuvanje'!E98*'Sreden kurs'!$D$25</f>
        <v>0</v>
      </c>
      <c r="F98" s="21">
        <f>'Cena na poramnuvanje'!F98*'Sreden kurs'!$D$25</f>
        <v>0</v>
      </c>
      <c r="G98" s="21">
        <f>'Cena na poramnuvanje'!G98*'Sreden kurs'!$D$25</f>
        <v>3796.081044</v>
      </c>
      <c r="H98" s="21">
        <f>'Cena na poramnuvanje'!H98*'Sreden kurs'!$D$25</f>
        <v>3768.3183840000002</v>
      </c>
      <c r="I98" s="21">
        <f>'Cena na poramnuvanje'!I98*'Sreden kurs'!$D$25</f>
        <v>0</v>
      </c>
      <c r="J98" s="21">
        <f>'Cena na poramnuvanje'!J98*'Sreden kurs'!$D$25</f>
        <v>0</v>
      </c>
      <c r="K98" s="21">
        <f>'Cena na poramnuvanje'!K98*'Sreden kurs'!$D$25</f>
        <v>0</v>
      </c>
      <c r="L98" s="21">
        <f>'Cena na poramnuvanje'!L98*'Sreden kurs'!$D$25</f>
        <v>0</v>
      </c>
      <c r="M98" s="21">
        <f>'Cena na poramnuvanje'!M98*'Sreden kurs'!$D$25</f>
        <v>0</v>
      </c>
      <c r="N98" s="21">
        <f>'Cena na poramnuvanje'!N98*'Sreden kurs'!$D$25</f>
        <v>0</v>
      </c>
      <c r="O98" s="21">
        <f>'Cena na poramnuvanje'!O98*'Sreden kurs'!$D$25</f>
        <v>0</v>
      </c>
      <c r="P98" s="21">
        <f>'Cena na poramnuvanje'!P98*'Sreden kurs'!$D$25</f>
        <v>0</v>
      </c>
      <c r="Q98" s="21">
        <f>'Cena na poramnuvanje'!Q98*'Sreden kurs'!$D$25</f>
        <v>0</v>
      </c>
      <c r="R98" s="21">
        <f>'Cena na poramnuvanje'!R98*'Sreden kurs'!$D$25</f>
        <v>0</v>
      </c>
      <c r="S98" s="21">
        <f>'Cena na poramnuvanje'!S98*'Sreden kurs'!$D$25</f>
        <v>0</v>
      </c>
      <c r="T98" s="21">
        <f>'Cena na poramnuvanje'!T98*'Sreden kurs'!$D$25</f>
        <v>0</v>
      </c>
      <c r="U98" s="21">
        <f>'Cena na poramnuvanje'!U98*'Sreden kurs'!$D$25</f>
        <v>0</v>
      </c>
      <c r="V98" s="21">
        <f>'Cena na poramnuvanje'!V98*'Sreden kurs'!$D$25</f>
        <v>0</v>
      </c>
      <c r="W98" s="21">
        <f>'Cena na poramnuvanje'!W98*'Sreden kurs'!$D$25</f>
        <v>0</v>
      </c>
      <c r="X98" s="21">
        <f>'Cena na poramnuvanje'!X98*'Sreden kurs'!$D$25</f>
        <v>0</v>
      </c>
      <c r="Y98" s="21">
        <f>'Cena na poramnuvanje'!Y98*'Sreden kurs'!$D$25</f>
        <v>0</v>
      </c>
      <c r="Z98" s="21">
        <f>'Cena na poramnuvanje'!Z98*'Sreden kurs'!$D$25</f>
        <v>0</v>
      </c>
      <c r="AA98" s="22">
        <f>'Cena na poramnuvanje'!AA98*'Sreden kurs'!$D$25</f>
        <v>0</v>
      </c>
    </row>
    <row r="99" spans="2:27" ht="15.75" thickBot="1" x14ac:dyDescent="0.3">
      <c r="B99" s="55"/>
      <c r="C99" s="9" t="s">
        <v>29</v>
      </c>
      <c r="D99" s="23">
        <f>'Cena na poramnuvanje'!D99*'Sreden kurs'!$D$25</f>
        <v>0</v>
      </c>
      <c r="E99" s="23">
        <f>'Cena na poramnuvanje'!E99*'Sreden kurs'!$D$25</f>
        <v>0</v>
      </c>
      <c r="F99" s="23">
        <f>'Cena na poramnuvanje'!F99*'Sreden kurs'!$D$25</f>
        <v>0</v>
      </c>
      <c r="G99" s="23">
        <f>'Cena na poramnuvanje'!G99*'Sreden kurs'!$D$25</f>
        <v>11388.243132</v>
      </c>
      <c r="H99" s="23">
        <f>'Cena na poramnuvanje'!H99*'Sreden kurs'!$D$25</f>
        <v>11304.338204</v>
      </c>
      <c r="I99" s="23">
        <f>'Cena na poramnuvanje'!I99*'Sreden kurs'!$D$25</f>
        <v>0</v>
      </c>
      <c r="J99" s="23">
        <f>'Cena na poramnuvanje'!J99*'Sreden kurs'!$D$25</f>
        <v>0</v>
      </c>
      <c r="K99" s="23">
        <f>'Cena na poramnuvanje'!K99*'Sreden kurs'!$D$25</f>
        <v>0</v>
      </c>
      <c r="L99" s="23">
        <f>'Cena na poramnuvanje'!L99*'Sreden kurs'!$D$25</f>
        <v>0</v>
      </c>
      <c r="M99" s="23">
        <f>'Cena na poramnuvanje'!M99*'Sreden kurs'!$D$25</f>
        <v>0</v>
      </c>
      <c r="N99" s="23">
        <f>'Cena na poramnuvanje'!N99*'Sreden kurs'!$D$25</f>
        <v>0</v>
      </c>
      <c r="O99" s="23">
        <f>'Cena na poramnuvanje'!O99*'Sreden kurs'!$D$25</f>
        <v>0</v>
      </c>
      <c r="P99" s="23">
        <f>'Cena na poramnuvanje'!P99*'Sreden kurs'!$D$25</f>
        <v>0</v>
      </c>
      <c r="Q99" s="23">
        <f>'Cena na poramnuvanje'!Q99*'Sreden kurs'!$D$25</f>
        <v>0</v>
      </c>
      <c r="R99" s="23">
        <f>'Cena na poramnuvanje'!R99*'Sreden kurs'!$D$25</f>
        <v>0</v>
      </c>
      <c r="S99" s="23">
        <f>'Cena na poramnuvanje'!S99*'Sreden kurs'!$D$25</f>
        <v>0</v>
      </c>
      <c r="T99" s="23">
        <f>'Cena na poramnuvanje'!T99*'Sreden kurs'!$D$25</f>
        <v>0</v>
      </c>
      <c r="U99" s="23">
        <f>'Cena na poramnuvanje'!U99*'Sreden kurs'!$D$25</f>
        <v>0</v>
      </c>
      <c r="V99" s="23">
        <f>'Cena na poramnuvanje'!V99*'Sreden kurs'!$D$25</f>
        <v>0</v>
      </c>
      <c r="W99" s="23">
        <f>'Cena na poramnuvanje'!W99*'Sreden kurs'!$D$25</f>
        <v>0</v>
      </c>
      <c r="X99" s="23">
        <f>'Cena na poramnuvanje'!X99*'Sreden kurs'!$D$25</f>
        <v>0</v>
      </c>
      <c r="Y99" s="23">
        <f>'Cena na poramnuvanje'!Y99*'Sreden kurs'!$D$25</f>
        <v>0</v>
      </c>
      <c r="Z99" s="23">
        <f>'Cena na poramnuvanje'!Z99*'Sreden kurs'!$D$25</f>
        <v>0</v>
      </c>
      <c r="AA99" s="24">
        <f>'Cena na poramnuvanje'!AA99*'Sreden kurs'!$D$25</f>
        <v>0</v>
      </c>
    </row>
    <row r="100" spans="2:27" ht="15.75" thickTop="1" x14ac:dyDescent="0.25">
      <c r="B100" s="53" t="str">
        <f>'Cena na poramnuvanje'!B100:B103</f>
        <v>25.02.2022</v>
      </c>
      <c r="C100" s="6" t="s">
        <v>26</v>
      </c>
      <c r="D100" s="21">
        <f>'Cena na poramnuvanje'!D100*'Sreden kurs'!$D$26</f>
        <v>0</v>
      </c>
      <c r="E100" s="21">
        <f>'Cena na poramnuvanje'!E100*'Sreden kurs'!$D$26</f>
        <v>0</v>
      </c>
      <c r="F100" s="21">
        <f>'Cena na poramnuvanje'!F100*'Sreden kurs'!$D$26</f>
        <v>0</v>
      </c>
      <c r="G100" s="21">
        <f>'Cena na poramnuvanje'!G100*'Sreden kurs'!$D$26</f>
        <v>0</v>
      </c>
      <c r="H100" s="21">
        <f>'Cena na poramnuvanje'!H100*'Sreden kurs'!$D$26</f>
        <v>0</v>
      </c>
      <c r="I100" s="21">
        <f>'Cena na poramnuvanje'!I100*'Sreden kurs'!$D$26</f>
        <v>0</v>
      </c>
      <c r="J100" s="21">
        <f>'Cena na poramnuvanje'!J100*'Sreden kurs'!$D$26</f>
        <v>0</v>
      </c>
      <c r="K100" s="21">
        <f>'Cena na poramnuvanje'!K100*'Sreden kurs'!$D$26</f>
        <v>0</v>
      </c>
      <c r="L100" s="21">
        <f>'Cena na poramnuvanje'!L100*'Sreden kurs'!$D$26</f>
        <v>0</v>
      </c>
      <c r="M100" s="21">
        <f>'Cena na poramnuvanje'!M100*'Sreden kurs'!$D$26</f>
        <v>14121.368549999999</v>
      </c>
      <c r="N100" s="21">
        <f>'Cena na poramnuvanje'!N100*'Sreden kurs'!$D$26</f>
        <v>12095.304750000001</v>
      </c>
      <c r="O100" s="21">
        <f>'Cena na poramnuvanje'!O100*'Sreden kurs'!$D$26</f>
        <v>0</v>
      </c>
      <c r="P100" s="21">
        <f>'Cena na poramnuvanje'!P100*'Sreden kurs'!$D$26</f>
        <v>0</v>
      </c>
      <c r="Q100" s="21">
        <f>'Cena na poramnuvanje'!Q100*'Sreden kurs'!$D$26</f>
        <v>0</v>
      </c>
      <c r="R100" s="21">
        <f>'Cena na poramnuvanje'!R100*'Sreden kurs'!$D$26</f>
        <v>0</v>
      </c>
      <c r="S100" s="21">
        <f>'Cena na poramnuvanje'!S100*'Sreden kurs'!$D$26</f>
        <v>0</v>
      </c>
      <c r="T100" s="21">
        <f>'Cena na poramnuvanje'!T100*'Sreden kurs'!$D$26</f>
        <v>0</v>
      </c>
      <c r="U100" s="21">
        <f>'Cena na poramnuvanje'!U100*'Sreden kurs'!$D$26</f>
        <v>0</v>
      </c>
      <c r="V100" s="21">
        <f>'Cena na poramnuvanje'!V100*'Sreden kurs'!$D$26</f>
        <v>30127.036538876891</v>
      </c>
      <c r="W100" s="21">
        <f>'Cena na poramnuvanje'!W100*'Sreden kurs'!$D$26</f>
        <v>25534.971715760075</v>
      </c>
      <c r="X100" s="21">
        <f>'Cena na poramnuvanje'!X100*'Sreden kurs'!$D$26</f>
        <v>22800.004199999999</v>
      </c>
      <c r="Y100" s="21">
        <f>'Cena na poramnuvanje'!Y100*'Sreden kurs'!$D$26</f>
        <v>14050.804893750001</v>
      </c>
      <c r="Z100" s="21">
        <f>'Cena na poramnuvanje'!Z100*'Sreden kurs'!$D$26</f>
        <v>0</v>
      </c>
      <c r="AA100" s="22">
        <f>'Cena na poramnuvanje'!AA100*'Sreden kurs'!$D$26</f>
        <v>15263.95995</v>
      </c>
    </row>
    <row r="101" spans="2:27" x14ac:dyDescent="0.25">
      <c r="B101" s="54"/>
      <c r="C101" s="6" t="s">
        <v>27</v>
      </c>
      <c r="D101" s="21">
        <f>'Cena na poramnuvanje'!D101*'Sreden kurs'!$D$26</f>
        <v>0</v>
      </c>
      <c r="E101" s="21">
        <f>'Cena na poramnuvanje'!E101*'Sreden kurs'!$D$26</f>
        <v>3751.056</v>
      </c>
      <c r="F101" s="21">
        <f>'Cena na poramnuvanje'!F101*'Sreden kurs'!$D$26</f>
        <v>3065.2720071428575</v>
      </c>
      <c r="G101" s="21">
        <f>'Cena na poramnuvanje'!G101*'Sreden kurs'!$D$26</f>
        <v>3053.4783468750006</v>
      </c>
      <c r="H101" s="21">
        <f>'Cena na poramnuvanje'!H101*'Sreden kurs'!$D$26</f>
        <v>3779.0758124999998</v>
      </c>
      <c r="I101" s="21">
        <f>'Cena na poramnuvanje'!I101*'Sreden kurs'!$D$26</f>
        <v>4990.8170250000003</v>
      </c>
      <c r="J101" s="21">
        <f>'Cena na poramnuvanje'!J101*'Sreden kurs'!$D$26</f>
        <v>0</v>
      </c>
      <c r="K101" s="21">
        <f>'Cena na poramnuvanje'!K101*'Sreden kurs'!$D$26</f>
        <v>0</v>
      </c>
      <c r="L101" s="21">
        <f>'Cena na poramnuvanje'!L101*'Sreden kurs'!$D$26</f>
        <v>0</v>
      </c>
      <c r="M101" s="21">
        <f>'Cena na poramnuvanje'!M101*'Sreden kurs'!$D$26</f>
        <v>0</v>
      </c>
      <c r="N101" s="21">
        <f>'Cena na poramnuvanje'!N101*'Sreden kurs'!$D$26</f>
        <v>0</v>
      </c>
      <c r="O101" s="21">
        <f>'Cena na poramnuvanje'!O101*'Sreden kurs'!$D$26</f>
        <v>0</v>
      </c>
      <c r="P101" s="21">
        <f>'Cena na poramnuvanje'!P101*'Sreden kurs'!$D$26</f>
        <v>0</v>
      </c>
      <c r="Q101" s="21">
        <f>'Cena na poramnuvanje'!Q101*'Sreden kurs'!$D$26</f>
        <v>3053.9025000000001</v>
      </c>
      <c r="R101" s="21">
        <f>'Cena na poramnuvanje'!R101*'Sreden kurs'!$D$26</f>
        <v>3346.0211511627904</v>
      </c>
      <c r="S101" s="21">
        <f>'Cena na poramnuvanje'!S101*'Sreden kurs'!$D$26</f>
        <v>3779.1046536585368</v>
      </c>
      <c r="T101" s="21">
        <f>'Cena na poramnuvanje'!T101*'Sreden kurs'!$D$26</f>
        <v>4568.8232249999992</v>
      </c>
      <c r="U101" s="21">
        <f>'Cena na poramnuvanje'!U101*'Sreden kurs'!$D$26</f>
        <v>5842.5165000000006</v>
      </c>
      <c r="V101" s="21">
        <f>'Cena na poramnuvanje'!V101*'Sreden kurs'!$D$26</f>
        <v>0</v>
      </c>
      <c r="W101" s="21">
        <f>'Cena na poramnuvanje'!W101*'Sreden kurs'!$D$26</f>
        <v>0</v>
      </c>
      <c r="X101" s="21">
        <f>'Cena na poramnuvanje'!X101*'Sreden kurs'!$D$26</f>
        <v>0</v>
      </c>
      <c r="Y101" s="21">
        <f>'Cena na poramnuvanje'!Y101*'Sreden kurs'!$D$26</f>
        <v>0</v>
      </c>
      <c r="Z101" s="21">
        <f>'Cena na poramnuvanje'!Z101*'Sreden kurs'!$D$26</f>
        <v>3889.1731935483867</v>
      </c>
      <c r="AA101" s="22">
        <f>'Cena na poramnuvanje'!AA101*'Sreden kurs'!$D$26</f>
        <v>0</v>
      </c>
    </row>
    <row r="102" spans="2:27" x14ac:dyDescent="0.25">
      <c r="B102" s="54"/>
      <c r="C102" s="6" t="s">
        <v>28</v>
      </c>
      <c r="D102" s="21">
        <f>'Cena na poramnuvanje'!D102*'Sreden kurs'!$D$26</f>
        <v>6287.33745</v>
      </c>
      <c r="E102" s="21">
        <f>'Cena na poramnuvanje'!E102*'Sreden kurs'!$D$26</f>
        <v>0</v>
      </c>
      <c r="F102" s="21">
        <f>'Cena na poramnuvanje'!F102*'Sreden kurs'!$D$26</f>
        <v>0</v>
      </c>
      <c r="G102" s="21">
        <f>'Cena na poramnuvanje'!G102*'Sreden kurs'!$D$26</f>
        <v>0</v>
      </c>
      <c r="H102" s="21">
        <f>'Cena na poramnuvanje'!H102*'Sreden kurs'!$D$26</f>
        <v>0</v>
      </c>
      <c r="I102" s="21">
        <f>'Cena na poramnuvanje'!I102*'Sreden kurs'!$D$26</f>
        <v>0</v>
      </c>
      <c r="J102" s="21">
        <f>'Cena na poramnuvanje'!J102*'Sreden kurs'!$D$26</f>
        <v>8905.6732499999998</v>
      </c>
      <c r="K102" s="21">
        <f>'Cena na poramnuvanje'!K102*'Sreden kurs'!$D$26</f>
        <v>9575.6809499999999</v>
      </c>
      <c r="L102" s="21">
        <f>'Cena na poramnuvanje'!L102*'Sreden kurs'!$D$26</f>
        <v>7399.6983</v>
      </c>
      <c r="M102" s="21">
        <f>'Cena na poramnuvanje'!M102*'Sreden kurs'!$D$26</f>
        <v>0</v>
      </c>
      <c r="N102" s="21">
        <f>'Cena na poramnuvanje'!N102*'Sreden kurs'!$D$26</f>
        <v>0</v>
      </c>
      <c r="O102" s="21">
        <f>'Cena na poramnuvanje'!O102*'Sreden kurs'!$D$26</f>
        <v>4672.7793000000001</v>
      </c>
      <c r="P102" s="21">
        <f>'Cena na poramnuvanje'!P102*'Sreden kurs'!$D$26</f>
        <v>4628.9758499999998</v>
      </c>
      <c r="Q102" s="21">
        <f>'Cena na poramnuvanje'!Q102*'Sreden kurs'!$D$26</f>
        <v>0</v>
      </c>
      <c r="R102" s="21">
        <f>'Cena na poramnuvanje'!R102*'Sreden kurs'!$D$26</f>
        <v>0</v>
      </c>
      <c r="S102" s="21">
        <f>'Cena na poramnuvanje'!S102*'Sreden kurs'!$D$26</f>
        <v>0</v>
      </c>
      <c r="T102" s="21">
        <f>'Cena na poramnuvanje'!T102*'Sreden kurs'!$D$26</f>
        <v>0</v>
      </c>
      <c r="U102" s="21">
        <f>'Cena na poramnuvanje'!U102*'Sreden kurs'!$D$26</f>
        <v>0</v>
      </c>
      <c r="V102" s="21">
        <f>'Cena na poramnuvanje'!V102*'Sreden kurs'!$D$26</f>
        <v>0</v>
      </c>
      <c r="W102" s="21">
        <f>'Cena na poramnuvanje'!W102*'Sreden kurs'!$D$26</f>
        <v>0</v>
      </c>
      <c r="X102" s="21">
        <f>'Cena na poramnuvanje'!X102*'Sreden kurs'!$D$26</f>
        <v>0</v>
      </c>
      <c r="Y102" s="21">
        <f>'Cena na poramnuvanje'!Y102*'Sreden kurs'!$D$26</f>
        <v>0</v>
      </c>
      <c r="Z102" s="21">
        <f>'Cena na poramnuvanje'!Z102*'Sreden kurs'!$D$26</f>
        <v>0</v>
      </c>
      <c r="AA102" s="22">
        <f>'Cena na poramnuvanje'!AA102*'Sreden kurs'!$D$26</f>
        <v>0</v>
      </c>
    </row>
    <row r="103" spans="2:27" ht="15.75" customHeight="1" thickBot="1" x14ac:dyDescent="0.3">
      <c r="B103" s="55"/>
      <c r="C103" s="9" t="s">
        <v>29</v>
      </c>
      <c r="D103" s="23">
        <f>'Cena na poramnuvanje'!D103*'Sreden kurs'!$D$26</f>
        <v>18861.395400000001</v>
      </c>
      <c r="E103" s="23">
        <f>'Cena na poramnuvanje'!E103*'Sreden kurs'!$D$26</f>
        <v>0</v>
      </c>
      <c r="F103" s="23">
        <f>'Cena na poramnuvanje'!F103*'Sreden kurs'!$D$26</f>
        <v>0</v>
      </c>
      <c r="G103" s="23">
        <f>'Cena na poramnuvanje'!G103*'Sreden kurs'!$D$26</f>
        <v>0</v>
      </c>
      <c r="H103" s="23">
        <f>'Cena na poramnuvanje'!H103*'Sreden kurs'!$D$26</f>
        <v>0</v>
      </c>
      <c r="I103" s="23">
        <f>'Cena na poramnuvanje'!I103*'Sreden kurs'!$D$26</f>
        <v>0</v>
      </c>
      <c r="J103" s="23">
        <f>'Cena na poramnuvanje'!J103*'Sreden kurs'!$D$26</f>
        <v>26717.019749999999</v>
      </c>
      <c r="K103" s="23">
        <f>'Cena na poramnuvanje'!K103*'Sreden kurs'!$D$26</f>
        <v>28726.425900000002</v>
      </c>
      <c r="L103" s="23">
        <f>'Cena na poramnuvanje'!L103*'Sreden kurs'!$D$26</f>
        <v>22198.47795</v>
      </c>
      <c r="M103" s="23">
        <f>'Cena na poramnuvanje'!M103*'Sreden kurs'!$D$26</f>
        <v>0</v>
      </c>
      <c r="N103" s="23">
        <f>'Cena na poramnuvanje'!N103*'Sreden kurs'!$D$26</f>
        <v>0</v>
      </c>
      <c r="O103" s="23">
        <f>'Cena na poramnuvanje'!O103*'Sreden kurs'!$D$26</f>
        <v>14018.3379</v>
      </c>
      <c r="P103" s="23">
        <f>'Cena na poramnuvanje'!P103*'Sreden kurs'!$D$26</f>
        <v>13886.92755</v>
      </c>
      <c r="Q103" s="23">
        <f>'Cena na poramnuvanje'!Q103*'Sreden kurs'!$D$26</f>
        <v>0</v>
      </c>
      <c r="R103" s="23">
        <f>'Cena na poramnuvanje'!R103*'Sreden kurs'!$D$26</f>
        <v>0</v>
      </c>
      <c r="S103" s="23">
        <f>'Cena na poramnuvanje'!S103*'Sreden kurs'!$D$26</f>
        <v>0</v>
      </c>
      <c r="T103" s="23">
        <f>'Cena na poramnuvanje'!T103*'Sreden kurs'!$D$26</f>
        <v>0</v>
      </c>
      <c r="U103" s="23">
        <f>'Cena na poramnuvanje'!U103*'Sreden kurs'!$D$26</f>
        <v>0</v>
      </c>
      <c r="V103" s="23">
        <f>'Cena na poramnuvanje'!V103*'Sreden kurs'!$D$26</f>
        <v>0</v>
      </c>
      <c r="W103" s="23">
        <f>'Cena na poramnuvanje'!W103*'Sreden kurs'!$D$26</f>
        <v>0</v>
      </c>
      <c r="X103" s="23">
        <f>'Cena na poramnuvanje'!X103*'Sreden kurs'!$D$26</f>
        <v>0</v>
      </c>
      <c r="Y103" s="23">
        <f>'Cena na poramnuvanje'!Y103*'Sreden kurs'!$D$26</f>
        <v>0</v>
      </c>
      <c r="Z103" s="23">
        <f>'Cena na poramnuvanje'!Z103*'Sreden kurs'!$D$26</f>
        <v>0</v>
      </c>
      <c r="AA103" s="24">
        <f>'Cena na poramnuvanje'!AA103*'Sreden kurs'!$D$26</f>
        <v>0</v>
      </c>
    </row>
    <row r="104" spans="2:27" ht="15.75" thickTop="1" x14ac:dyDescent="0.25">
      <c r="B104" s="53" t="str">
        <f>'Cena na poramnuvanje'!B104:B107</f>
        <v>26.02.2022</v>
      </c>
      <c r="C104" s="6" t="s">
        <v>26</v>
      </c>
      <c r="D104" s="21">
        <f>'Cena na poramnuvanje'!D104*'Sreden kurs'!$D$27</f>
        <v>14406.399449999999</v>
      </c>
      <c r="E104" s="21">
        <f>'Cena na poramnuvanje'!E104*'Sreden kurs'!$D$27</f>
        <v>14191.083900000001</v>
      </c>
      <c r="F104" s="21">
        <f>'Cena na poramnuvanje'!F104*'Sreden kurs'!$D$27</f>
        <v>15406.475399999999</v>
      </c>
      <c r="G104" s="21">
        <f>'Cena na poramnuvanje'!G104*'Sreden kurs'!$D$27</f>
        <v>0</v>
      </c>
      <c r="H104" s="21">
        <f>'Cena na poramnuvanje'!H104*'Sreden kurs'!$D$27</f>
        <v>0</v>
      </c>
      <c r="I104" s="21">
        <f>'Cena na poramnuvanje'!I104*'Sreden kurs'!$D$27</f>
        <v>0</v>
      </c>
      <c r="J104" s="21">
        <f>'Cena na poramnuvanje'!J104*'Sreden kurs'!$D$27</f>
        <v>20047.173299999999</v>
      </c>
      <c r="K104" s="21">
        <f>'Cena na poramnuvanje'!K104*'Sreden kurs'!$D$27</f>
        <v>21128.686650000003</v>
      </c>
      <c r="L104" s="21">
        <f>'Cena na poramnuvanje'!L104*'Sreden kurs'!$D$27</f>
        <v>22099.765949999997</v>
      </c>
      <c r="M104" s="21">
        <f>'Cena na poramnuvanje'!M104*'Sreden kurs'!$D$27</f>
        <v>21442.844084210526</v>
      </c>
      <c r="N104" s="21">
        <f>'Cena na poramnuvanje'!N104*'Sreden kurs'!$D$27</f>
        <v>0</v>
      </c>
      <c r="O104" s="21">
        <f>'Cena na poramnuvanje'!O104*'Sreden kurs'!$D$27</f>
        <v>0</v>
      </c>
      <c r="P104" s="21">
        <f>'Cena na poramnuvanje'!P104*'Sreden kurs'!$D$27</f>
        <v>0</v>
      </c>
      <c r="Q104" s="21">
        <f>'Cena na poramnuvanje'!Q104*'Sreden kurs'!$D$27</f>
        <v>0</v>
      </c>
      <c r="R104" s="21">
        <f>'Cena na poramnuvanje'!R104*'Sreden kurs'!$D$27</f>
        <v>0</v>
      </c>
      <c r="S104" s="21">
        <f>'Cena na poramnuvanje'!S104*'Sreden kurs'!$D$27</f>
        <v>15830.46521470588</v>
      </c>
      <c r="T104" s="21">
        <f>'Cena na poramnuvanje'!T104*'Sreden kurs'!$D$27</f>
        <v>18051.614249999999</v>
      </c>
      <c r="U104" s="21">
        <f>'Cena na poramnuvanje'!U104*'Sreden kurs'!$D$27</f>
        <v>20844.581174999999</v>
      </c>
      <c r="V104" s="21">
        <f>'Cena na poramnuvanje'!V104*'Sreden kurs'!$D$27</f>
        <v>23980.538024999998</v>
      </c>
      <c r="W104" s="21">
        <f>'Cena na poramnuvanje'!W104*'Sreden kurs'!$D$27</f>
        <v>24116.141350000002</v>
      </c>
      <c r="X104" s="21">
        <f>'Cena na poramnuvanje'!X104*'Sreden kurs'!$D$27</f>
        <v>22288.861124999996</v>
      </c>
      <c r="Y104" s="21">
        <f>'Cena na poramnuvanje'!Y104*'Sreden kurs'!$D$27</f>
        <v>18911.676824999999</v>
      </c>
      <c r="Z104" s="21">
        <f>'Cena na poramnuvanje'!Z104*'Sreden kurs'!$D$27</f>
        <v>19420.537185000001</v>
      </c>
      <c r="AA104" s="22">
        <f>'Cena na poramnuvanje'!AA104*'Sreden kurs'!$D$27</f>
        <v>17009.340878571427</v>
      </c>
    </row>
    <row r="105" spans="2:27" x14ac:dyDescent="0.25">
      <c r="B105" s="54"/>
      <c r="C105" s="6" t="s">
        <v>27</v>
      </c>
      <c r="D105" s="21">
        <f>'Cena na poramnuvanje'!D105*'Sreden kurs'!$D$27</f>
        <v>0</v>
      </c>
      <c r="E105" s="21">
        <f>'Cena na poramnuvanje'!E105*'Sreden kurs'!$D$27</f>
        <v>0</v>
      </c>
      <c r="F105" s="21">
        <f>'Cena na poramnuvanje'!F105*'Sreden kurs'!$D$27</f>
        <v>0</v>
      </c>
      <c r="G105" s="21">
        <f>'Cena na poramnuvanje'!G105*'Sreden kurs'!$D$27</f>
        <v>0</v>
      </c>
      <c r="H105" s="21">
        <f>'Cena na poramnuvanje'!H105*'Sreden kurs'!$D$27</f>
        <v>0</v>
      </c>
      <c r="I105" s="21">
        <f>'Cena na poramnuvanje'!I105*'Sreden kurs'!$D$27</f>
        <v>0</v>
      </c>
      <c r="J105" s="21">
        <f>'Cena na poramnuvanje'!J105*'Sreden kurs'!$D$27</f>
        <v>0</v>
      </c>
      <c r="K105" s="21">
        <f>'Cena na poramnuvanje'!K105*'Sreden kurs'!$D$27</f>
        <v>0</v>
      </c>
      <c r="L105" s="21">
        <f>'Cena na poramnuvanje'!L105*'Sreden kurs'!$D$27</f>
        <v>0</v>
      </c>
      <c r="M105" s="21">
        <f>'Cena na poramnuvanje'!M105*'Sreden kurs'!$D$27</f>
        <v>0</v>
      </c>
      <c r="N105" s="21">
        <f>'Cena na poramnuvanje'!N105*'Sreden kurs'!$D$27</f>
        <v>4549.7859107142867</v>
      </c>
      <c r="O105" s="21">
        <f>'Cena na poramnuvanje'!O105*'Sreden kurs'!$D$27</f>
        <v>3943.8969428571427</v>
      </c>
      <c r="P105" s="21">
        <f>'Cena na poramnuvanje'!P105*'Sreden kurs'!$D$27</f>
        <v>3640.3575428571426</v>
      </c>
      <c r="Q105" s="21">
        <f>'Cena na poramnuvanje'!Q105*'Sreden kurs'!$D$27</f>
        <v>3313.1414624999998</v>
      </c>
      <c r="R105" s="21">
        <f>'Cena na poramnuvanje'!R105*'Sreden kurs'!$D$27</f>
        <v>3277.1476720588234</v>
      </c>
      <c r="S105" s="21">
        <f>'Cena na poramnuvanje'!S105*'Sreden kurs'!$D$27</f>
        <v>0</v>
      </c>
      <c r="T105" s="21">
        <f>'Cena na poramnuvanje'!T105*'Sreden kurs'!$D$27</f>
        <v>0</v>
      </c>
      <c r="U105" s="21">
        <f>'Cena na poramnuvanje'!U105*'Sreden kurs'!$D$27</f>
        <v>0</v>
      </c>
      <c r="V105" s="21">
        <f>'Cena na poramnuvanje'!V105*'Sreden kurs'!$D$27</f>
        <v>0</v>
      </c>
      <c r="W105" s="21">
        <f>'Cena na poramnuvanje'!W105*'Sreden kurs'!$D$27</f>
        <v>0</v>
      </c>
      <c r="X105" s="21">
        <f>'Cena na poramnuvanje'!X105*'Sreden kurs'!$D$27</f>
        <v>0</v>
      </c>
      <c r="Y105" s="21">
        <f>'Cena na poramnuvanje'!Y105*'Sreden kurs'!$D$27</f>
        <v>0</v>
      </c>
      <c r="Z105" s="21">
        <f>'Cena na poramnuvanje'!Z105*'Sreden kurs'!$D$27</f>
        <v>0</v>
      </c>
      <c r="AA105" s="22">
        <f>'Cena na poramnuvanje'!AA105*'Sreden kurs'!$D$27</f>
        <v>0</v>
      </c>
    </row>
    <row r="106" spans="2:27" x14ac:dyDescent="0.25">
      <c r="B106" s="54"/>
      <c r="C106" s="6" t="s">
        <v>28</v>
      </c>
      <c r="D106" s="21">
        <f>'Cena na poramnuvanje'!D106*'Sreden kurs'!$D$27</f>
        <v>0</v>
      </c>
      <c r="E106" s="21">
        <f>'Cena na poramnuvanje'!E106*'Sreden kurs'!$D$27</f>
        <v>0</v>
      </c>
      <c r="F106" s="21">
        <f>'Cena na poramnuvanje'!F106*'Sreden kurs'!$D$27</f>
        <v>0</v>
      </c>
      <c r="G106" s="21">
        <f>'Cena na poramnuvanje'!G106*'Sreden kurs'!$D$27</f>
        <v>6171.9678000000004</v>
      </c>
      <c r="H106" s="21">
        <f>'Cena na poramnuvanje'!H106*'Sreden kurs'!$D$27</f>
        <v>6084.9778499999993</v>
      </c>
      <c r="I106" s="21">
        <f>'Cena na poramnuvanje'!I106*'Sreden kurs'!$D$27</f>
        <v>7316.4100500000004</v>
      </c>
      <c r="J106" s="21">
        <f>'Cena na poramnuvanje'!J106*'Sreden kurs'!$D$27</f>
        <v>0</v>
      </c>
      <c r="K106" s="21">
        <f>'Cena na poramnuvanje'!K106*'Sreden kurs'!$D$27</f>
        <v>0</v>
      </c>
      <c r="L106" s="21">
        <f>'Cena na poramnuvanje'!L106*'Sreden kurs'!$D$27</f>
        <v>0</v>
      </c>
      <c r="M106" s="21">
        <f>'Cena na poramnuvanje'!M106*'Sreden kurs'!$D$27</f>
        <v>0</v>
      </c>
      <c r="N106" s="21">
        <f>'Cena na poramnuvanje'!N106*'Sreden kurs'!$D$27</f>
        <v>0</v>
      </c>
      <c r="O106" s="21">
        <f>'Cena na poramnuvanje'!O106*'Sreden kurs'!$D$27</f>
        <v>0</v>
      </c>
      <c r="P106" s="21">
        <f>'Cena na poramnuvanje'!P106*'Sreden kurs'!$D$27</f>
        <v>0</v>
      </c>
      <c r="Q106" s="21">
        <f>'Cena na poramnuvanje'!Q106*'Sreden kurs'!$D$27</f>
        <v>0</v>
      </c>
      <c r="R106" s="21">
        <f>'Cena na poramnuvanje'!R106*'Sreden kurs'!$D$27</f>
        <v>0</v>
      </c>
      <c r="S106" s="21">
        <f>'Cena na poramnuvanje'!S106*'Sreden kurs'!$D$27</f>
        <v>0</v>
      </c>
      <c r="T106" s="21">
        <f>'Cena na poramnuvanje'!T106*'Sreden kurs'!$D$27</f>
        <v>0</v>
      </c>
      <c r="U106" s="21">
        <f>'Cena na poramnuvanje'!U106*'Sreden kurs'!$D$27</f>
        <v>0</v>
      </c>
      <c r="V106" s="21">
        <f>'Cena na poramnuvanje'!V106*'Sreden kurs'!$D$27</f>
        <v>0</v>
      </c>
      <c r="W106" s="21">
        <f>'Cena na poramnuvanje'!W106*'Sreden kurs'!$D$27</f>
        <v>0</v>
      </c>
      <c r="X106" s="21">
        <f>'Cena na poramnuvanje'!X106*'Sreden kurs'!$D$27</f>
        <v>0</v>
      </c>
      <c r="Y106" s="21">
        <f>'Cena na poramnuvanje'!Y106*'Sreden kurs'!$D$27</f>
        <v>0</v>
      </c>
      <c r="Z106" s="21">
        <f>'Cena na poramnuvanje'!Z106*'Sreden kurs'!$D$27</f>
        <v>0</v>
      </c>
      <c r="AA106" s="22">
        <f>'Cena na poramnuvanje'!AA106*'Sreden kurs'!$D$27</f>
        <v>0</v>
      </c>
    </row>
    <row r="107" spans="2:27" ht="20.25" customHeight="1" thickBot="1" x14ac:dyDescent="0.3">
      <c r="B107" s="55"/>
      <c r="C107" s="9" t="s">
        <v>29</v>
      </c>
      <c r="D107" s="23">
        <f>'Cena na poramnuvanje'!D107*'Sreden kurs'!$D$27</f>
        <v>0</v>
      </c>
      <c r="E107" s="23">
        <f>'Cena na poramnuvanje'!E107*'Sreden kurs'!$D$27</f>
        <v>0</v>
      </c>
      <c r="F107" s="23">
        <f>'Cena na poramnuvanje'!F107*'Sreden kurs'!$D$27</f>
        <v>0</v>
      </c>
      <c r="G107" s="23">
        <f>'Cena na poramnuvanje'!G107*'Sreden kurs'!$D$27</f>
        <v>18515.903399999999</v>
      </c>
      <c r="H107" s="23">
        <f>'Cena na poramnuvanje'!H107*'Sreden kurs'!$D$27</f>
        <v>18254.316599999998</v>
      </c>
      <c r="I107" s="23">
        <f>'Cena na poramnuvanje'!I107*'Sreden kurs'!$D$27</f>
        <v>21948.6132</v>
      </c>
      <c r="J107" s="23">
        <f>'Cena na poramnuvanje'!J107*'Sreden kurs'!$D$27</f>
        <v>0</v>
      </c>
      <c r="K107" s="23">
        <f>'Cena na poramnuvanje'!K107*'Sreden kurs'!$D$27</f>
        <v>0</v>
      </c>
      <c r="L107" s="23">
        <f>'Cena na poramnuvanje'!L107*'Sreden kurs'!$D$27</f>
        <v>0</v>
      </c>
      <c r="M107" s="23">
        <f>'Cena na poramnuvanje'!M107*'Sreden kurs'!$D$27</f>
        <v>0</v>
      </c>
      <c r="N107" s="23">
        <f>'Cena na poramnuvanje'!N107*'Sreden kurs'!$D$27</f>
        <v>0</v>
      </c>
      <c r="O107" s="23">
        <f>'Cena na poramnuvanje'!O107*'Sreden kurs'!$D$27</f>
        <v>0</v>
      </c>
      <c r="P107" s="23">
        <f>'Cena na poramnuvanje'!P107*'Sreden kurs'!$D$27</f>
        <v>0</v>
      </c>
      <c r="Q107" s="23">
        <f>'Cena na poramnuvanje'!Q107*'Sreden kurs'!$D$27</f>
        <v>0</v>
      </c>
      <c r="R107" s="23">
        <f>'Cena na poramnuvanje'!R107*'Sreden kurs'!$D$27</f>
        <v>0</v>
      </c>
      <c r="S107" s="23">
        <f>'Cena na poramnuvanje'!S107*'Sreden kurs'!$D$27</f>
        <v>0</v>
      </c>
      <c r="T107" s="23">
        <f>'Cena na poramnuvanje'!T107*'Sreden kurs'!$D$27</f>
        <v>0</v>
      </c>
      <c r="U107" s="23">
        <f>'Cena na poramnuvanje'!U107*'Sreden kurs'!$D$27</f>
        <v>0</v>
      </c>
      <c r="V107" s="23">
        <f>'Cena na poramnuvanje'!V107*'Sreden kurs'!$D$27</f>
        <v>0</v>
      </c>
      <c r="W107" s="23">
        <f>'Cena na poramnuvanje'!W107*'Sreden kurs'!$D$27</f>
        <v>0</v>
      </c>
      <c r="X107" s="23">
        <f>'Cena na poramnuvanje'!X107*'Sreden kurs'!$D$27</f>
        <v>0</v>
      </c>
      <c r="Y107" s="23">
        <f>'Cena na poramnuvanje'!Y107*'Sreden kurs'!$D$27</f>
        <v>0</v>
      </c>
      <c r="Z107" s="23">
        <f>'Cena na poramnuvanje'!Z107*'Sreden kurs'!$D$27</f>
        <v>0</v>
      </c>
      <c r="AA107" s="24">
        <f>'Cena na poramnuvanje'!AA107*'Sreden kurs'!$D$27</f>
        <v>0</v>
      </c>
    </row>
    <row r="108" spans="2:27" ht="15.75" thickTop="1" x14ac:dyDescent="0.25">
      <c r="B108" s="53" t="str">
        <f>'Cena na poramnuvanje'!B108:B111</f>
        <v>27.02.2022</v>
      </c>
      <c r="C108" s="6" t="s">
        <v>26</v>
      </c>
      <c r="D108" s="21">
        <f>'Cena na poramnuvanje'!D108*'Sreden kurs'!$D$28</f>
        <v>0</v>
      </c>
      <c r="E108" s="21">
        <f>'Cena na poramnuvanje'!E108*'Sreden kurs'!$D$28</f>
        <v>0</v>
      </c>
      <c r="F108" s="21">
        <f>'Cena na poramnuvanje'!F108*'Sreden kurs'!$D$28</f>
        <v>0</v>
      </c>
      <c r="G108" s="21">
        <f>'Cena na poramnuvanje'!G108*'Sreden kurs'!$D$28</f>
        <v>0</v>
      </c>
      <c r="H108" s="21">
        <f>'Cena na poramnuvanje'!H108*'Sreden kurs'!$D$28</f>
        <v>0</v>
      </c>
      <c r="I108" s="21">
        <f>'Cena na poramnuvanje'!I108*'Sreden kurs'!$D$28</f>
        <v>0</v>
      </c>
      <c r="J108" s="21">
        <f>'Cena na poramnuvanje'!J108*'Sreden kurs'!$D$28</f>
        <v>0</v>
      </c>
      <c r="K108" s="21">
        <f>'Cena na poramnuvanje'!K108*'Sreden kurs'!$D$28</f>
        <v>0</v>
      </c>
      <c r="L108" s="21">
        <f>'Cena na poramnuvanje'!L108*'Sreden kurs'!$D$28</f>
        <v>0</v>
      </c>
      <c r="M108" s="21">
        <f>'Cena na poramnuvanje'!M108*'Sreden kurs'!$D$28</f>
        <v>13935.666600000002</v>
      </c>
      <c r="N108" s="21">
        <f>'Cena na poramnuvanje'!N108*'Sreden kurs'!$D$28</f>
        <v>12356.89155</v>
      </c>
      <c r="O108" s="21">
        <f>'Cena na poramnuvanje'!O108*'Sreden kurs'!$D$28</f>
        <v>11610.38205</v>
      </c>
      <c r="P108" s="21">
        <f>'Cena na poramnuvanje'!P108*'Sreden kurs'!$D$28</f>
        <v>9346.1755499999999</v>
      </c>
      <c r="Q108" s="21">
        <f>'Cena na poramnuvanje'!Q108*'Sreden kurs'!$D$28</f>
        <v>9838.1196872803921</v>
      </c>
      <c r="R108" s="21">
        <f>'Cena na poramnuvanje'!R108*'Sreden kurs'!$D$28</f>
        <v>10335.146400000001</v>
      </c>
      <c r="S108" s="21">
        <f>'Cena na poramnuvanje'!S108*'Sreden kurs'!$D$28</f>
        <v>14023.890449999999</v>
      </c>
      <c r="T108" s="21">
        <f>'Cena na poramnuvanje'!T108*'Sreden kurs'!$D$28</f>
        <v>15099.282877844365</v>
      </c>
      <c r="U108" s="21">
        <f>'Cena na poramnuvanje'!U108*'Sreden kurs'!$D$28</f>
        <v>20010.109308046169</v>
      </c>
      <c r="V108" s="21">
        <f>'Cena na poramnuvanje'!V108*'Sreden kurs'!$D$28</f>
        <v>25519.519799999998</v>
      </c>
      <c r="W108" s="21">
        <f>'Cena na poramnuvanje'!W108*'Sreden kurs'!$D$28</f>
        <v>25538.028300000002</v>
      </c>
      <c r="X108" s="21">
        <f>'Cena na poramnuvanje'!X108*'Sreden kurs'!$D$28</f>
        <v>19722.084468322279</v>
      </c>
      <c r="Y108" s="21">
        <f>'Cena na poramnuvanje'!Y108*'Sreden kurs'!$D$28</f>
        <v>16974.972066900224</v>
      </c>
      <c r="Z108" s="21">
        <f>'Cena na poramnuvanje'!Z108*'Sreden kurs'!$D$28</f>
        <v>17446.034887865946</v>
      </c>
      <c r="AA108" s="22">
        <f>'Cena na poramnuvanje'!AA108*'Sreden kurs'!$D$28</f>
        <v>16045.6356</v>
      </c>
    </row>
    <row r="109" spans="2:27" x14ac:dyDescent="0.25">
      <c r="B109" s="54"/>
      <c r="C109" s="6" t="s">
        <v>27</v>
      </c>
      <c r="D109" s="21">
        <f>'Cena na poramnuvanje'!D109*'Sreden kurs'!$D$28</f>
        <v>0</v>
      </c>
      <c r="E109" s="21">
        <f>'Cena na poramnuvanje'!E109*'Sreden kurs'!$D$28</f>
        <v>0</v>
      </c>
      <c r="F109" s="21">
        <f>'Cena na poramnuvanje'!F109*'Sreden kurs'!$D$28</f>
        <v>0</v>
      </c>
      <c r="G109" s="21">
        <f>'Cena na poramnuvanje'!G109*'Sreden kurs'!$D$28</f>
        <v>0</v>
      </c>
      <c r="H109" s="21">
        <f>'Cena na poramnuvanje'!H109*'Sreden kurs'!$D$28</f>
        <v>0</v>
      </c>
      <c r="I109" s="21">
        <f>'Cena na poramnuvanje'!I109*'Sreden kurs'!$D$28</f>
        <v>0</v>
      </c>
      <c r="J109" s="21">
        <f>'Cena na poramnuvanje'!J109*'Sreden kurs'!$D$28</f>
        <v>0</v>
      </c>
      <c r="K109" s="21">
        <f>'Cena na poramnuvanje'!K109*'Sreden kurs'!$D$28</f>
        <v>0</v>
      </c>
      <c r="L109" s="21">
        <f>'Cena na poramnuvanje'!L109*'Sreden kurs'!$D$28</f>
        <v>3504.8929500000004</v>
      </c>
      <c r="M109" s="21">
        <f>'Cena na poramnuvanje'!M109*'Sreden kurs'!$D$28</f>
        <v>0</v>
      </c>
      <c r="N109" s="21">
        <f>'Cena na poramnuvanje'!N109*'Sreden kurs'!$D$28</f>
        <v>0</v>
      </c>
      <c r="O109" s="21">
        <f>'Cena na poramnuvanje'!O109*'Sreden kurs'!$D$28</f>
        <v>0</v>
      </c>
      <c r="P109" s="21">
        <f>'Cena na poramnuvanje'!P109*'Sreden kurs'!$D$28</f>
        <v>0</v>
      </c>
      <c r="Q109" s="21">
        <f>'Cena na poramnuvanje'!Q109*'Sreden kurs'!$D$28</f>
        <v>0</v>
      </c>
      <c r="R109" s="21">
        <f>'Cena na poramnuvanje'!R109*'Sreden kurs'!$D$28</f>
        <v>0</v>
      </c>
      <c r="S109" s="21">
        <f>'Cena na poramnuvanje'!S109*'Sreden kurs'!$D$28</f>
        <v>0</v>
      </c>
      <c r="T109" s="21">
        <f>'Cena na poramnuvanje'!T109*'Sreden kurs'!$D$28</f>
        <v>0</v>
      </c>
      <c r="U109" s="21">
        <f>'Cena na poramnuvanje'!U109*'Sreden kurs'!$D$28</f>
        <v>0</v>
      </c>
      <c r="V109" s="21">
        <f>'Cena na poramnuvanje'!V109*'Sreden kurs'!$D$28</f>
        <v>0</v>
      </c>
      <c r="W109" s="21">
        <f>'Cena na poramnuvanje'!W109*'Sreden kurs'!$D$28</f>
        <v>0</v>
      </c>
      <c r="X109" s="21">
        <f>'Cena na poramnuvanje'!X109*'Sreden kurs'!$D$28</f>
        <v>0</v>
      </c>
      <c r="Y109" s="21">
        <f>'Cena na poramnuvanje'!Y109*'Sreden kurs'!$D$28</f>
        <v>0</v>
      </c>
      <c r="Z109" s="21">
        <f>'Cena na poramnuvanje'!Z109*'Sreden kurs'!$D$28</f>
        <v>0</v>
      </c>
      <c r="AA109" s="22">
        <f>'Cena na poramnuvanje'!AA109*'Sreden kurs'!$D$28</f>
        <v>0</v>
      </c>
    </row>
    <row r="110" spans="2:27" x14ac:dyDescent="0.25">
      <c r="B110" s="54"/>
      <c r="C110" s="6" t="s">
        <v>28</v>
      </c>
      <c r="D110" s="21">
        <f>'Cena na poramnuvanje'!D110*'Sreden kurs'!$D$28</f>
        <v>6035.6218499999995</v>
      </c>
      <c r="E110" s="21">
        <f>'Cena na poramnuvanje'!E110*'Sreden kurs'!$D$28</f>
        <v>5574.1432500000001</v>
      </c>
      <c r="F110" s="21">
        <f>'Cena na poramnuvanje'!F110*'Sreden kurs'!$D$28</f>
        <v>5381.0379000000003</v>
      </c>
      <c r="G110" s="21">
        <f>'Cena na poramnuvanje'!G110*'Sreden kurs'!$D$28</f>
        <v>5315.6412</v>
      </c>
      <c r="H110" s="21">
        <f>'Cena na poramnuvanje'!H110*'Sreden kurs'!$D$28</f>
        <v>5382.8887500000001</v>
      </c>
      <c r="I110" s="21">
        <f>'Cena na poramnuvanje'!I110*'Sreden kurs'!$D$28</f>
        <v>5463.0922499999997</v>
      </c>
      <c r="J110" s="21">
        <f>'Cena na poramnuvanje'!J110*'Sreden kurs'!$D$28</f>
        <v>5739.48585</v>
      </c>
      <c r="K110" s="21">
        <f>'Cena na poramnuvanje'!K110*'Sreden kurs'!$D$28</f>
        <v>5908.5301499999996</v>
      </c>
      <c r="L110" s="21">
        <f>'Cena na poramnuvanje'!L110*'Sreden kurs'!$D$28</f>
        <v>0</v>
      </c>
      <c r="M110" s="21">
        <f>'Cena na poramnuvanje'!M110*'Sreden kurs'!$D$28</f>
        <v>0</v>
      </c>
      <c r="N110" s="21">
        <f>'Cena na poramnuvanje'!N110*'Sreden kurs'!$D$28</f>
        <v>0</v>
      </c>
      <c r="O110" s="21">
        <f>'Cena na poramnuvanje'!O110*'Sreden kurs'!$D$28</f>
        <v>0</v>
      </c>
      <c r="P110" s="21">
        <f>'Cena na poramnuvanje'!P110*'Sreden kurs'!$D$28</f>
        <v>0</v>
      </c>
      <c r="Q110" s="21">
        <f>'Cena na poramnuvanje'!Q110*'Sreden kurs'!$D$28</f>
        <v>0</v>
      </c>
      <c r="R110" s="21">
        <f>'Cena na poramnuvanje'!R110*'Sreden kurs'!$D$28</f>
        <v>0</v>
      </c>
      <c r="S110" s="21">
        <f>'Cena na poramnuvanje'!S110*'Sreden kurs'!$D$28</f>
        <v>0</v>
      </c>
      <c r="T110" s="21">
        <f>'Cena na poramnuvanje'!T110*'Sreden kurs'!$D$28</f>
        <v>0</v>
      </c>
      <c r="U110" s="21">
        <f>'Cena na poramnuvanje'!U110*'Sreden kurs'!$D$28</f>
        <v>0</v>
      </c>
      <c r="V110" s="21">
        <f>'Cena na poramnuvanje'!V110*'Sreden kurs'!$D$28</f>
        <v>0</v>
      </c>
      <c r="W110" s="21">
        <f>'Cena na poramnuvanje'!W110*'Sreden kurs'!$D$28</f>
        <v>0</v>
      </c>
      <c r="X110" s="21">
        <f>'Cena na poramnuvanje'!X110*'Sreden kurs'!$D$28</f>
        <v>0</v>
      </c>
      <c r="Y110" s="21">
        <f>'Cena na poramnuvanje'!Y110*'Sreden kurs'!$D$28</f>
        <v>0</v>
      </c>
      <c r="Z110" s="21">
        <f>'Cena na poramnuvanje'!Z110*'Sreden kurs'!$D$28</f>
        <v>0</v>
      </c>
      <c r="AA110" s="22">
        <f>'Cena na poramnuvanje'!AA110*'Sreden kurs'!$D$28</f>
        <v>0</v>
      </c>
    </row>
    <row r="111" spans="2:27" ht="15.75" thickBot="1" x14ac:dyDescent="0.3">
      <c r="B111" s="55"/>
      <c r="C111" s="9" t="s">
        <v>29</v>
      </c>
      <c r="D111" s="23">
        <f>'Cena na poramnuvanje'!D111*'Sreden kurs'!$D$28</f>
        <v>18106.248600000003</v>
      </c>
      <c r="E111" s="23">
        <f>'Cena na poramnuvanje'!E111*'Sreden kurs'!$D$28</f>
        <v>16722.429749999999</v>
      </c>
      <c r="F111" s="23">
        <f>'Cena na poramnuvanje'!F111*'Sreden kurs'!$D$28</f>
        <v>16143.113700000002</v>
      </c>
      <c r="G111" s="23">
        <f>'Cena na poramnuvanje'!G111*'Sreden kurs'!$D$28</f>
        <v>15946.306650000002</v>
      </c>
      <c r="H111" s="23">
        <f>'Cena na poramnuvanje'!H111*'Sreden kurs'!$D$28</f>
        <v>16148.66625</v>
      </c>
      <c r="I111" s="23">
        <f>'Cena na poramnuvanje'!I111*'Sreden kurs'!$D$28</f>
        <v>16389.276749999997</v>
      </c>
      <c r="J111" s="23">
        <f>'Cena na poramnuvanje'!J111*'Sreden kurs'!$D$28</f>
        <v>17217.8406</v>
      </c>
      <c r="K111" s="23">
        <f>'Cena na poramnuvanje'!K111*'Sreden kurs'!$D$28</f>
        <v>17725.59045</v>
      </c>
      <c r="L111" s="23">
        <f>'Cena na poramnuvanje'!L111*'Sreden kurs'!$D$28</f>
        <v>0</v>
      </c>
      <c r="M111" s="23">
        <f>'Cena na poramnuvanje'!M111*'Sreden kurs'!$D$28</f>
        <v>0</v>
      </c>
      <c r="N111" s="23">
        <f>'Cena na poramnuvanje'!N111*'Sreden kurs'!$D$28</f>
        <v>0</v>
      </c>
      <c r="O111" s="23">
        <f>'Cena na poramnuvanje'!O111*'Sreden kurs'!$D$28</f>
        <v>0</v>
      </c>
      <c r="P111" s="23">
        <f>'Cena na poramnuvanje'!P111*'Sreden kurs'!$D$28</f>
        <v>0</v>
      </c>
      <c r="Q111" s="23">
        <f>'Cena na poramnuvanje'!Q111*'Sreden kurs'!$D$28</f>
        <v>0</v>
      </c>
      <c r="R111" s="23">
        <f>'Cena na poramnuvanje'!R111*'Sreden kurs'!$D$28</f>
        <v>0</v>
      </c>
      <c r="S111" s="23">
        <f>'Cena na poramnuvanje'!S111*'Sreden kurs'!$D$28</f>
        <v>0</v>
      </c>
      <c r="T111" s="23">
        <f>'Cena na poramnuvanje'!T111*'Sreden kurs'!$D$28</f>
        <v>0</v>
      </c>
      <c r="U111" s="23">
        <f>'Cena na poramnuvanje'!U111*'Sreden kurs'!$D$28</f>
        <v>0</v>
      </c>
      <c r="V111" s="23">
        <f>'Cena na poramnuvanje'!V111*'Sreden kurs'!$D$28</f>
        <v>0</v>
      </c>
      <c r="W111" s="23">
        <f>'Cena na poramnuvanje'!W111*'Sreden kurs'!$D$28</f>
        <v>0</v>
      </c>
      <c r="X111" s="23">
        <f>'Cena na poramnuvanje'!X111*'Sreden kurs'!$D$28</f>
        <v>0</v>
      </c>
      <c r="Y111" s="23">
        <f>'Cena na poramnuvanje'!Y111*'Sreden kurs'!$D$28</f>
        <v>0</v>
      </c>
      <c r="Z111" s="23">
        <f>'Cena na poramnuvanje'!Z111*'Sreden kurs'!$D$28</f>
        <v>0</v>
      </c>
      <c r="AA111" s="24">
        <f>'Cena na poramnuvanje'!AA111*'Sreden kurs'!$D$28</f>
        <v>0</v>
      </c>
    </row>
    <row r="112" spans="2:27" ht="15.75" thickTop="1" x14ac:dyDescent="0.25">
      <c r="B112" s="53" t="str">
        <f>'Cena na poramnuvanje'!B112:B115</f>
        <v>28.02.2022</v>
      </c>
      <c r="C112" s="6" t="s">
        <v>26</v>
      </c>
      <c r="D112" s="21">
        <f>'Cena na poramnuvanje'!D112*'Sreden kurs'!$D$29</f>
        <v>0</v>
      </c>
      <c r="E112" s="21">
        <f>'Cena na poramnuvanje'!E112*'Sreden kurs'!$D$29</f>
        <v>0</v>
      </c>
      <c r="F112" s="21">
        <f>'Cena na poramnuvanje'!F112*'Sreden kurs'!$D$29</f>
        <v>0</v>
      </c>
      <c r="G112" s="21">
        <f>'Cena na poramnuvanje'!G112*'Sreden kurs'!$D$29</f>
        <v>0</v>
      </c>
      <c r="H112" s="21">
        <f>'Cena na poramnuvanje'!H112*'Sreden kurs'!$D$29</f>
        <v>0</v>
      </c>
      <c r="I112" s="21">
        <f>'Cena na poramnuvanje'!I112*'Sreden kurs'!$D$29</f>
        <v>0</v>
      </c>
      <c r="J112" s="21">
        <f>'Cena na poramnuvanje'!J112*'Sreden kurs'!$D$29</f>
        <v>22855.529699999999</v>
      </c>
      <c r="K112" s="21">
        <f>'Cena na poramnuvanje'!K112*'Sreden kurs'!$D$29</f>
        <v>25897.710149999999</v>
      </c>
      <c r="L112" s="21">
        <f>'Cena na poramnuvanje'!L112*'Sreden kurs'!$D$29</f>
        <v>24774.861150000001</v>
      </c>
      <c r="M112" s="21">
        <f>'Cena na poramnuvanje'!M112*'Sreden kurs'!$D$29</f>
        <v>0</v>
      </c>
      <c r="N112" s="21">
        <f>'Cena na poramnuvanje'!N112*'Sreden kurs'!$D$29</f>
        <v>0</v>
      </c>
      <c r="O112" s="21">
        <f>'Cena na poramnuvanje'!O112*'Sreden kurs'!$D$29</f>
        <v>0</v>
      </c>
      <c r="P112" s="21">
        <f>'Cena na poramnuvanje'!P112*'Sreden kurs'!$D$29</f>
        <v>20855.994750000002</v>
      </c>
      <c r="Q112" s="21">
        <f>'Cena na poramnuvanje'!Q112*'Sreden kurs'!$D$29</f>
        <v>20855.994750000002</v>
      </c>
      <c r="R112" s="21">
        <f>'Cena na poramnuvanje'!R112*'Sreden kurs'!$D$29</f>
        <v>0</v>
      </c>
      <c r="S112" s="21">
        <f>'Cena na poramnuvanje'!S112*'Sreden kurs'!$D$29</f>
        <v>0</v>
      </c>
      <c r="T112" s="21">
        <f>'Cena na poramnuvanje'!T112*'Sreden kurs'!$D$29</f>
        <v>0</v>
      </c>
      <c r="U112" s="21">
        <f>'Cena na poramnuvanje'!U112*'Sreden kurs'!$D$29</f>
        <v>35370.098371813692</v>
      </c>
      <c r="V112" s="21">
        <f>'Cena na poramnuvanje'!V112*'Sreden kurs'!$D$29</f>
        <v>32389.875</v>
      </c>
      <c r="W112" s="21">
        <f>'Cena na poramnuvanje'!W112*'Sreden kurs'!$D$29</f>
        <v>27762.75</v>
      </c>
      <c r="X112" s="21">
        <f>'Cena na poramnuvanje'!X112*'Sreden kurs'!$D$29</f>
        <v>28641.286800000002</v>
      </c>
      <c r="Y112" s="21">
        <f>'Cena na poramnuvanje'!Y112*'Sreden kurs'!$D$29</f>
        <v>37017</v>
      </c>
      <c r="Z112" s="21">
        <f>'Cena na poramnuvanje'!Z112*'Sreden kurs'!$D$29</f>
        <v>22820.542692298739</v>
      </c>
      <c r="AA112" s="22">
        <f>'Cena na poramnuvanje'!AA112*'Sreden kurs'!$D$29</f>
        <v>17408.478150000003</v>
      </c>
    </row>
    <row r="113" spans="2:27" x14ac:dyDescent="0.25">
      <c r="B113" s="54"/>
      <c r="C113" s="6" t="s">
        <v>27</v>
      </c>
      <c r="D113" s="21">
        <f>'Cena na poramnuvanje'!D113*'Sreden kurs'!$D$29</f>
        <v>0</v>
      </c>
      <c r="E113" s="21">
        <f>'Cena na poramnuvanje'!E113*'Sreden kurs'!$D$29</f>
        <v>0</v>
      </c>
      <c r="F113" s="21">
        <f>'Cena na poramnuvanje'!F113*'Sreden kurs'!$D$29</f>
        <v>0</v>
      </c>
      <c r="G113" s="21">
        <f>'Cena na poramnuvanje'!G113*'Sreden kurs'!$D$29</f>
        <v>0</v>
      </c>
      <c r="H113" s="21">
        <f>'Cena na poramnuvanje'!H113*'Sreden kurs'!$D$29</f>
        <v>0</v>
      </c>
      <c r="I113" s="21">
        <f>'Cena na poramnuvanje'!I113*'Sreden kurs'!$D$29</f>
        <v>0</v>
      </c>
      <c r="J113" s="21">
        <f>'Cena na poramnuvanje'!J113*'Sreden kurs'!$D$29</f>
        <v>0</v>
      </c>
      <c r="K113" s="21">
        <f>'Cena na poramnuvanje'!K113*'Sreden kurs'!$D$29</f>
        <v>0</v>
      </c>
      <c r="L113" s="21">
        <f>'Cena na poramnuvanje'!L113*'Sreden kurs'!$D$29</f>
        <v>0</v>
      </c>
      <c r="M113" s="21">
        <f>'Cena na poramnuvanje'!M113*'Sreden kurs'!$D$29</f>
        <v>0</v>
      </c>
      <c r="N113" s="21">
        <f>'Cena na poramnuvanje'!N113*'Sreden kurs'!$D$29</f>
        <v>0</v>
      </c>
      <c r="O113" s="21">
        <f>'Cena na poramnuvanje'!O113*'Sreden kurs'!$D$29</f>
        <v>0</v>
      </c>
      <c r="P113" s="21">
        <f>'Cena na poramnuvanje'!P113*'Sreden kurs'!$D$29</f>
        <v>0</v>
      </c>
      <c r="Q113" s="21">
        <f>'Cena na poramnuvanje'!Q113*'Sreden kurs'!$D$29</f>
        <v>0</v>
      </c>
      <c r="R113" s="21">
        <f>'Cena na poramnuvanje'!R113*'Sreden kurs'!$D$29</f>
        <v>0</v>
      </c>
      <c r="S113" s="21">
        <f>'Cena na poramnuvanje'!S113*'Sreden kurs'!$D$29</f>
        <v>0</v>
      </c>
      <c r="T113" s="21">
        <f>'Cena na poramnuvanje'!T113*'Sreden kurs'!$D$29</f>
        <v>0</v>
      </c>
      <c r="U113" s="21">
        <f>'Cena na poramnuvanje'!U113*'Sreden kurs'!$D$29</f>
        <v>0</v>
      </c>
      <c r="V113" s="21">
        <f>'Cena na poramnuvanje'!V113*'Sreden kurs'!$D$29</f>
        <v>0</v>
      </c>
      <c r="W113" s="21">
        <f>'Cena na poramnuvanje'!W113*'Sreden kurs'!$D$29</f>
        <v>0</v>
      </c>
      <c r="X113" s="21">
        <f>'Cena na poramnuvanje'!X113*'Sreden kurs'!$D$29</f>
        <v>0</v>
      </c>
      <c r="Y113" s="21">
        <f>'Cena na poramnuvanje'!Y113*'Sreden kurs'!$D$29</f>
        <v>0</v>
      </c>
      <c r="Z113" s="21">
        <f>'Cena na poramnuvanje'!Z113*'Sreden kurs'!$D$29</f>
        <v>0</v>
      </c>
      <c r="AA113" s="22">
        <f>'Cena na poramnuvanje'!AA113*'Sreden kurs'!$D$29</f>
        <v>0</v>
      </c>
    </row>
    <row r="114" spans="2:27" x14ac:dyDescent="0.25">
      <c r="B114" s="54"/>
      <c r="C114" s="6" t="s">
        <v>28</v>
      </c>
      <c r="D114" s="21">
        <f>'Cena na poramnuvanje'!D114*'Sreden kurs'!$D$29</f>
        <v>5617.3297499999999</v>
      </c>
      <c r="E114" s="21">
        <f>'Cena na poramnuvanje'!E114*'Sreden kurs'!$D$29</f>
        <v>5555.6347500000002</v>
      </c>
      <c r="F114" s="21">
        <f>'Cena na poramnuvanje'!F114*'Sreden kurs'!$D$29</f>
        <v>5862.2588999999998</v>
      </c>
      <c r="G114" s="21">
        <f>'Cena na poramnuvanje'!G114*'Sreden kurs'!$D$29</f>
        <v>5616.0958499999997</v>
      </c>
      <c r="H114" s="21">
        <f>'Cena na poramnuvanje'!H114*'Sreden kurs'!$D$29</f>
        <v>6076.9575000000004</v>
      </c>
      <c r="I114" s="21">
        <f>'Cena na poramnuvanje'!I114*'Sreden kurs'!$D$29</f>
        <v>6693.9075000000003</v>
      </c>
      <c r="J114" s="21">
        <f>'Cena na poramnuvanje'!J114*'Sreden kurs'!$D$29</f>
        <v>0</v>
      </c>
      <c r="K114" s="21">
        <f>'Cena na poramnuvanje'!K114*'Sreden kurs'!$D$29</f>
        <v>0</v>
      </c>
      <c r="L114" s="21">
        <f>'Cena na poramnuvanje'!L114*'Sreden kurs'!$D$29</f>
        <v>0</v>
      </c>
      <c r="M114" s="21">
        <f>'Cena na poramnuvanje'!M114*'Sreden kurs'!$D$29</f>
        <v>8338.0792500000007</v>
      </c>
      <c r="N114" s="21">
        <f>'Cena na poramnuvanje'!N114*'Sreden kurs'!$D$29</f>
        <v>8141.88915</v>
      </c>
      <c r="O114" s="21">
        <f>'Cena na poramnuvanje'!O114*'Sreden kurs'!$D$29</f>
        <v>8141.2722000000003</v>
      </c>
      <c r="P114" s="21">
        <f>'Cena na poramnuvanje'!P114*'Sreden kurs'!$D$29</f>
        <v>0</v>
      </c>
      <c r="Q114" s="21">
        <f>'Cena na poramnuvanje'!Q114*'Sreden kurs'!$D$29</f>
        <v>0</v>
      </c>
      <c r="R114" s="21">
        <f>'Cena na poramnuvanje'!R114*'Sreden kurs'!$D$29</f>
        <v>7335.5355</v>
      </c>
      <c r="S114" s="21">
        <f>'Cena na poramnuvanje'!S114*'Sreden kurs'!$D$29</f>
        <v>8476.893</v>
      </c>
      <c r="T114" s="21">
        <f>'Cena na poramnuvanje'!T114*'Sreden kurs'!$D$29</f>
        <v>8653.3406999999988</v>
      </c>
      <c r="U114" s="21">
        <f>'Cena na poramnuvanje'!U114*'Sreden kurs'!$D$29</f>
        <v>0</v>
      </c>
      <c r="V114" s="21">
        <f>'Cena na poramnuvanje'!V114*'Sreden kurs'!$D$29</f>
        <v>0</v>
      </c>
      <c r="W114" s="21">
        <f>'Cena na poramnuvanje'!W114*'Sreden kurs'!$D$29</f>
        <v>0</v>
      </c>
      <c r="X114" s="21">
        <f>'Cena na poramnuvanje'!X114*'Sreden kurs'!$D$29</f>
        <v>0</v>
      </c>
      <c r="Y114" s="21">
        <f>'Cena na poramnuvanje'!Y114*'Sreden kurs'!$D$29</f>
        <v>0</v>
      </c>
      <c r="Z114" s="21">
        <f>'Cena na poramnuvanje'!Z114*'Sreden kurs'!$D$29</f>
        <v>0</v>
      </c>
      <c r="AA114" s="22">
        <f>'Cena na poramnuvanje'!AA114*'Sreden kurs'!$D$29</f>
        <v>0</v>
      </c>
    </row>
    <row r="115" spans="2:27" ht="15.75" thickBot="1" x14ac:dyDescent="0.3">
      <c r="B115" s="55"/>
      <c r="C115" s="9" t="s">
        <v>29</v>
      </c>
      <c r="D115" s="23">
        <f>'Cena na poramnuvanje'!D115*'Sreden kurs'!$D$29</f>
        <v>16851.372299999999</v>
      </c>
      <c r="E115" s="23">
        <f>'Cena na poramnuvanje'!E115*'Sreden kurs'!$D$29</f>
        <v>16666.2873</v>
      </c>
      <c r="F115" s="23">
        <f>'Cena na poramnuvanje'!F115*'Sreden kurs'!$D$29</f>
        <v>17586.776699999999</v>
      </c>
      <c r="G115" s="23">
        <f>'Cena na poramnuvanje'!G115*'Sreden kurs'!$D$29</f>
        <v>16848.287549999997</v>
      </c>
      <c r="H115" s="23">
        <f>'Cena na poramnuvanje'!H115*'Sreden kurs'!$D$29</f>
        <v>18230.872500000001</v>
      </c>
      <c r="I115" s="23">
        <f>'Cena na poramnuvanje'!I115*'Sreden kurs'!$D$29</f>
        <v>20081.7225</v>
      </c>
      <c r="J115" s="23">
        <f>'Cena na poramnuvanje'!J115*'Sreden kurs'!$D$29</f>
        <v>0</v>
      </c>
      <c r="K115" s="23">
        <f>'Cena na poramnuvanje'!K115*'Sreden kurs'!$D$29</f>
        <v>0</v>
      </c>
      <c r="L115" s="23">
        <f>'Cena na poramnuvanje'!L115*'Sreden kurs'!$D$29</f>
        <v>0</v>
      </c>
      <c r="M115" s="23">
        <f>'Cena na poramnuvanje'!M115*'Sreden kurs'!$D$29</f>
        <v>25013.620800000001</v>
      </c>
      <c r="N115" s="23">
        <f>'Cena na poramnuvanje'!N115*'Sreden kurs'!$D$29</f>
        <v>24425.667450000001</v>
      </c>
      <c r="O115" s="23">
        <f>'Cena na poramnuvanje'!O115*'Sreden kurs'!$D$29</f>
        <v>24423.199649999999</v>
      </c>
      <c r="P115" s="23">
        <f>'Cena na poramnuvanje'!P115*'Sreden kurs'!$D$29</f>
        <v>0</v>
      </c>
      <c r="Q115" s="23">
        <f>'Cena na poramnuvanje'!Q115*'Sreden kurs'!$D$29</f>
        <v>0</v>
      </c>
      <c r="R115" s="23">
        <f>'Cena na poramnuvanje'!R115*'Sreden kurs'!$D$29</f>
        <v>22006.606499999998</v>
      </c>
      <c r="S115" s="23">
        <f>'Cena na poramnuvanje'!S115*'Sreden kurs'!$D$29</f>
        <v>25430.06205</v>
      </c>
      <c r="T115" s="23">
        <f>'Cena na poramnuvanje'!T115*'Sreden kurs'!$D$29</f>
        <v>25959.405149999999</v>
      </c>
      <c r="U115" s="23">
        <f>'Cena na poramnuvanje'!U115*'Sreden kurs'!$D$29</f>
        <v>0</v>
      </c>
      <c r="V115" s="23">
        <f>'Cena na poramnuvanje'!V115*'Sreden kurs'!$D$29</f>
        <v>0</v>
      </c>
      <c r="W115" s="23">
        <f>'Cena na poramnuvanje'!W115*'Sreden kurs'!$D$29</f>
        <v>0</v>
      </c>
      <c r="X115" s="23">
        <f>'Cena na poramnuvanje'!X115*'Sreden kurs'!$D$29</f>
        <v>0</v>
      </c>
      <c r="Y115" s="23">
        <f>'Cena na poramnuvanje'!Y115*'Sreden kurs'!$D$29</f>
        <v>0</v>
      </c>
      <c r="Z115" s="23">
        <f>'Cena na poramnuvanje'!Z115*'Sreden kurs'!$D$29</f>
        <v>0</v>
      </c>
      <c r="AA115" s="24">
        <f>'Cena na poramnuvanje'!AA115*'Sreden kurs'!$D$29</f>
        <v>0</v>
      </c>
    </row>
    <row r="116" spans="2:27" ht="15.75" thickTop="1" x14ac:dyDescent="0.25"/>
  </sheetData>
  <mergeCells count="31">
    <mergeCell ref="B112:B115"/>
    <mergeCell ref="B88:B91"/>
    <mergeCell ref="B92:B95"/>
    <mergeCell ref="B96:B99"/>
    <mergeCell ref="B100:B103"/>
    <mergeCell ref="B104:B107"/>
    <mergeCell ref="B108:B111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AE60E-8D0E-45CA-A39F-BD049CCEC23B}">
  <sheetPr codeName="Sheet3"/>
  <dimension ref="B2:AC105"/>
  <sheetViews>
    <sheetView topLeftCell="C73" zoomScaleNormal="100" workbookViewId="0">
      <selection activeCell="AB101" sqref="E101:AB101"/>
    </sheetView>
  </sheetViews>
  <sheetFormatPr defaultRowHeight="15" x14ac:dyDescent="0.25"/>
  <cols>
    <col min="1" max="1" width="9.140625" style="1"/>
    <col min="2" max="2" width="19.85546875" style="1" bestFit="1" customWidth="1"/>
    <col min="3" max="3" width="12" style="1" customWidth="1"/>
    <col min="4" max="4" width="12.5703125" style="1" customWidth="1"/>
    <col min="5" max="29" width="8.7109375" style="1" customWidth="1"/>
    <col min="30" max="16384" width="9.140625" style="1"/>
  </cols>
  <sheetData>
    <row r="2" spans="2:28" ht="23.25" customHeight="1" thickBot="1" x14ac:dyDescent="0.3">
      <c r="B2" s="65" t="s">
        <v>36</v>
      </c>
      <c r="C2" s="67" t="s">
        <v>37</v>
      </c>
      <c r="D2" s="68"/>
      <c r="E2" s="71" t="s">
        <v>73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2"/>
    </row>
    <row r="3" spans="2:28" ht="15.75" customHeight="1" thickTop="1" thickBot="1" x14ac:dyDescent="0.3">
      <c r="B3" s="66"/>
      <c r="C3" s="69"/>
      <c r="D3" s="70"/>
      <c r="E3" s="25" t="s">
        <v>2</v>
      </c>
      <c r="F3" s="26" t="s">
        <v>3</v>
      </c>
      <c r="G3" s="26" t="s">
        <v>4</v>
      </c>
      <c r="H3" s="26" t="s">
        <v>5</v>
      </c>
      <c r="I3" s="26" t="s">
        <v>6</v>
      </c>
      <c r="J3" s="26" t="s">
        <v>7</v>
      </c>
      <c r="K3" s="26" t="s">
        <v>8</v>
      </c>
      <c r="L3" s="26" t="s">
        <v>9</v>
      </c>
      <c r="M3" s="26" t="s">
        <v>10</v>
      </c>
      <c r="N3" s="26" t="s">
        <v>11</v>
      </c>
      <c r="O3" s="26" t="s">
        <v>12</v>
      </c>
      <c r="P3" s="26" t="s">
        <v>13</v>
      </c>
      <c r="Q3" s="26" t="s">
        <v>14</v>
      </c>
      <c r="R3" s="26" t="s">
        <v>15</v>
      </c>
      <c r="S3" s="27" t="s">
        <v>16</v>
      </c>
      <c r="T3" s="26" t="s">
        <v>17</v>
      </c>
      <c r="U3" s="26" t="s">
        <v>18</v>
      </c>
      <c r="V3" s="26" t="s">
        <v>19</v>
      </c>
      <c r="W3" s="26" t="s">
        <v>20</v>
      </c>
      <c r="X3" s="26" t="s">
        <v>21</v>
      </c>
      <c r="Y3" s="26" t="s">
        <v>22</v>
      </c>
      <c r="Z3" s="26" t="s">
        <v>23</v>
      </c>
      <c r="AA3" s="26" t="s">
        <v>24</v>
      </c>
      <c r="AB3" s="28" t="s">
        <v>25</v>
      </c>
    </row>
    <row r="4" spans="2:28" ht="17.25" thickTop="1" thickBot="1" x14ac:dyDescent="0.3">
      <c r="B4" s="29" t="s">
        <v>41</v>
      </c>
      <c r="C4" s="63">
        <f>SUM(E4:AB4)</f>
        <v>143.76999999999998</v>
      </c>
      <c r="D4" s="64"/>
      <c r="E4" s="30">
        <v>0</v>
      </c>
      <c r="F4" s="31">
        <v>0</v>
      </c>
      <c r="G4" s="31">
        <v>0</v>
      </c>
      <c r="H4" s="31">
        <v>0</v>
      </c>
      <c r="I4" s="31">
        <v>0</v>
      </c>
      <c r="J4" s="31">
        <v>0</v>
      </c>
      <c r="K4" s="31">
        <v>0</v>
      </c>
      <c r="L4" s="31">
        <v>0</v>
      </c>
      <c r="M4" s="31">
        <v>0</v>
      </c>
      <c r="N4" s="31">
        <v>9.5399999999999991</v>
      </c>
      <c r="O4" s="31">
        <v>12.030000000000001</v>
      </c>
      <c r="P4" s="31">
        <v>10.829999999999998</v>
      </c>
      <c r="Q4" s="31">
        <v>0</v>
      </c>
      <c r="R4" s="31">
        <v>0</v>
      </c>
      <c r="S4" s="31">
        <v>11.700000000000003</v>
      </c>
      <c r="T4" s="31">
        <v>11.920000000000002</v>
      </c>
      <c r="U4" s="31">
        <v>12.11</v>
      </c>
      <c r="V4" s="31">
        <v>12.079999999999998</v>
      </c>
      <c r="W4" s="31">
        <v>12</v>
      </c>
      <c r="X4" s="31">
        <v>11.18</v>
      </c>
      <c r="Y4" s="31">
        <v>12.049999999999997</v>
      </c>
      <c r="Z4" s="31">
        <v>9.11</v>
      </c>
      <c r="AA4" s="31">
        <v>6.8999999999999986</v>
      </c>
      <c r="AB4" s="32">
        <v>12.32</v>
      </c>
    </row>
    <row r="5" spans="2:28" ht="17.25" thickTop="1" thickBot="1" x14ac:dyDescent="0.3">
      <c r="B5" s="29" t="s">
        <v>42</v>
      </c>
      <c r="C5" s="63">
        <f t="shared" ref="C5:C33" si="0">SUM(E5:AB5)</f>
        <v>76.91</v>
      </c>
      <c r="D5" s="64"/>
      <c r="E5" s="30">
        <v>12.229999999999997</v>
      </c>
      <c r="F5" s="31">
        <v>0</v>
      </c>
      <c r="G5" s="31">
        <v>0</v>
      </c>
      <c r="H5" s="31">
        <v>0</v>
      </c>
      <c r="I5" s="31">
        <v>0</v>
      </c>
      <c r="J5" s="31">
        <v>0</v>
      </c>
      <c r="K5" s="31">
        <v>0</v>
      </c>
      <c r="L5" s="31">
        <v>0</v>
      </c>
      <c r="M5" s="31">
        <v>0</v>
      </c>
      <c r="N5" s="31">
        <v>10.380000000000003</v>
      </c>
      <c r="O5" s="31">
        <v>11.280000000000001</v>
      </c>
      <c r="P5" s="31">
        <v>0</v>
      </c>
      <c r="Q5" s="31">
        <v>0</v>
      </c>
      <c r="R5" s="31">
        <v>0</v>
      </c>
      <c r="S5" s="31">
        <v>0</v>
      </c>
      <c r="T5" s="31">
        <v>1.3500000000000014</v>
      </c>
      <c r="U5" s="31">
        <v>10.810000000000002</v>
      </c>
      <c r="V5" s="31">
        <v>10.29</v>
      </c>
      <c r="W5" s="31">
        <v>0</v>
      </c>
      <c r="X5" s="31">
        <v>0</v>
      </c>
      <c r="Y5" s="31">
        <v>0</v>
      </c>
      <c r="Z5" s="31">
        <v>0</v>
      </c>
      <c r="AA5" s="31">
        <v>8.2199999999999989</v>
      </c>
      <c r="AB5" s="32">
        <v>12.350000000000001</v>
      </c>
    </row>
    <row r="6" spans="2:28" ht="17.25" thickTop="1" thickBot="1" x14ac:dyDescent="0.3">
      <c r="B6" s="33" t="s">
        <v>43</v>
      </c>
      <c r="C6" s="63">
        <f t="shared" si="0"/>
        <v>176.14000000000001</v>
      </c>
      <c r="D6" s="64"/>
      <c r="E6" s="30">
        <v>10.969999999999999</v>
      </c>
      <c r="F6" s="31">
        <v>12.329999999999998</v>
      </c>
      <c r="G6" s="31">
        <v>11.850000000000001</v>
      </c>
      <c r="H6" s="31">
        <v>0</v>
      </c>
      <c r="I6" s="31">
        <v>0</v>
      </c>
      <c r="J6" s="31">
        <v>0</v>
      </c>
      <c r="K6" s="31">
        <v>0</v>
      </c>
      <c r="L6" s="31">
        <v>0</v>
      </c>
      <c r="M6" s="31">
        <v>0</v>
      </c>
      <c r="N6" s="31">
        <v>11.39</v>
      </c>
      <c r="O6" s="31">
        <v>11.829999999999998</v>
      </c>
      <c r="P6" s="31">
        <v>9.5399999999999991</v>
      </c>
      <c r="Q6" s="31">
        <v>0</v>
      </c>
      <c r="R6" s="31">
        <v>0</v>
      </c>
      <c r="S6" s="31">
        <v>9.490000000000002</v>
      </c>
      <c r="T6" s="31">
        <v>7.1099999999999994</v>
      </c>
      <c r="U6" s="31">
        <v>12.090000000000003</v>
      </c>
      <c r="V6" s="31">
        <v>12.14</v>
      </c>
      <c r="W6" s="31">
        <v>11.159999999999997</v>
      </c>
      <c r="X6" s="31">
        <v>11.149999999999999</v>
      </c>
      <c r="Y6" s="31">
        <v>11.149999999999999</v>
      </c>
      <c r="Z6" s="31">
        <v>11.060000000000002</v>
      </c>
      <c r="AA6" s="31">
        <v>11.54</v>
      </c>
      <c r="AB6" s="32">
        <v>11.340000000000003</v>
      </c>
    </row>
    <row r="7" spans="2:28" ht="17.25" thickTop="1" thickBot="1" x14ac:dyDescent="0.3">
      <c r="B7" s="33" t="s">
        <v>44</v>
      </c>
      <c r="C7" s="63">
        <f t="shared" si="0"/>
        <v>91.81</v>
      </c>
      <c r="D7" s="64"/>
      <c r="E7" s="30">
        <v>9.740000000000002</v>
      </c>
      <c r="F7" s="31">
        <v>0</v>
      </c>
      <c r="G7" s="31">
        <v>0</v>
      </c>
      <c r="H7" s="31">
        <v>0</v>
      </c>
      <c r="I7" s="31">
        <v>0</v>
      </c>
      <c r="J7" s="31">
        <v>0</v>
      </c>
      <c r="K7" s="31">
        <v>0</v>
      </c>
      <c r="L7" s="31">
        <v>0</v>
      </c>
      <c r="M7" s="31">
        <v>0</v>
      </c>
      <c r="N7" s="31">
        <v>4.4899999999999984</v>
      </c>
      <c r="O7" s="31">
        <v>10.189999999999998</v>
      </c>
      <c r="P7" s="31">
        <v>8.6499999999999986</v>
      </c>
      <c r="Q7" s="31">
        <v>0</v>
      </c>
      <c r="R7" s="31">
        <v>0</v>
      </c>
      <c r="S7" s="31">
        <v>0</v>
      </c>
      <c r="T7" s="31">
        <v>0</v>
      </c>
      <c r="U7" s="31">
        <v>11.439999999999998</v>
      </c>
      <c r="V7" s="31">
        <v>12.32</v>
      </c>
      <c r="W7" s="31">
        <v>10.759999999999998</v>
      </c>
      <c r="X7" s="31">
        <v>8.7199999999999989</v>
      </c>
      <c r="Y7" s="31">
        <v>4.870000000000001</v>
      </c>
      <c r="Z7" s="31">
        <v>0</v>
      </c>
      <c r="AA7" s="31">
        <v>0</v>
      </c>
      <c r="AB7" s="32">
        <v>10.630000000000003</v>
      </c>
    </row>
    <row r="8" spans="2:28" ht="17.25" thickTop="1" thickBot="1" x14ac:dyDescent="0.3">
      <c r="B8" s="33" t="s">
        <v>45</v>
      </c>
      <c r="C8" s="63">
        <f t="shared" si="0"/>
        <v>256.07</v>
      </c>
      <c r="D8" s="64"/>
      <c r="E8" s="30">
        <v>11.57</v>
      </c>
      <c r="F8" s="31">
        <v>12.259999999999998</v>
      </c>
      <c r="G8" s="31">
        <v>11.030000000000001</v>
      </c>
      <c r="H8" s="31">
        <v>0</v>
      </c>
      <c r="I8" s="31">
        <v>0</v>
      </c>
      <c r="J8" s="31">
        <v>1.9699999999999989</v>
      </c>
      <c r="K8" s="31">
        <v>10.950000000000003</v>
      </c>
      <c r="L8" s="31">
        <v>9.25</v>
      </c>
      <c r="M8" s="31">
        <v>9.8699999999999974</v>
      </c>
      <c r="N8" s="31">
        <v>12.280000000000001</v>
      </c>
      <c r="O8" s="31">
        <v>12.649999999999999</v>
      </c>
      <c r="P8" s="31">
        <v>12.420000000000002</v>
      </c>
      <c r="Q8" s="31">
        <v>12.619999999999997</v>
      </c>
      <c r="R8" s="31">
        <v>12.64</v>
      </c>
      <c r="S8" s="31">
        <v>12.719999999999999</v>
      </c>
      <c r="T8" s="31">
        <v>12.659999999999997</v>
      </c>
      <c r="U8" s="31">
        <v>12.520000000000003</v>
      </c>
      <c r="V8" s="31">
        <v>12.79</v>
      </c>
      <c r="W8" s="31">
        <v>12.740000000000002</v>
      </c>
      <c r="X8" s="31">
        <v>12.759999999999998</v>
      </c>
      <c r="Y8" s="31">
        <v>12.590000000000003</v>
      </c>
      <c r="Z8" s="31">
        <v>12.68</v>
      </c>
      <c r="AA8" s="31">
        <v>12.630000000000003</v>
      </c>
      <c r="AB8" s="32">
        <v>12.469999999999999</v>
      </c>
    </row>
    <row r="9" spans="2:28" ht="17.25" thickTop="1" thickBot="1" x14ac:dyDescent="0.3">
      <c r="B9" s="33" t="s">
        <v>46</v>
      </c>
      <c r="C9" s="63">
        <f t="shared" si="0"/>
        <v>200.23999999999998</v>
      </c>
      <c r="D9" s="64"/>
      <c r="E9" s="30">
        <v>12.020000000000003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31">
        <v>0</v>
      </c>
      <c r="M9" s="31">
        <v>11.29</v>
      </c>
      <c r="N9" s="31">
        <v>12.579999999999998</v>
      </c>
      <c r="O9" s="31">
        <v>12.46</v>
      </c>
      <c r="P9" s="31">
        <v>12.560000000000002</v>
      </c>
      <c r="Q9" s="31">
        <v>12.57</v>
      </c>
      <c r="R9" s="31">
        <v>12.25</v>
      </c>
      <c r="S9" s="31">
        <v>12.259999999999998</v>
      </c>
      <c r="T9" s="31">
        <v>12.36</v>
      </c>
      <c r="U9" s="31">
        <v>5.0500000000000007</v>
      </c>
      <c r="V9" s="31">
        <v>11.61</v>
      </c>
      <c r="W9" s="31">
        <v>12.25</v>
      </c>
      <c r="X9" s="31">
        <v>12.060000000000002</v>
      </c>
      <c r="Y9" s="31">
        <v>12.200000000000003</v>
      </c>
      <c r="Z9" s="31">
        <v>12.670000000000002</v>
      </c>
      <c r="AA9" s="31">
        <v>12.39</v>
      </c>
      <c r="AB9" s="32">
        <v>11.659999999999997</v>
      </c>
    </row>
    <row r="10" spans="2:28" ht="17.25" thickTop="1" thickBot="1" x14ac:dyDescent="0.3">
      <c r="B10" s="33" t="s">
        <v>47</v>
      </c>
      <c r="C10" s="63">
        <f t="shared" si="0"/>
        <v>96.760000000000019</v>
      </c>
      <c r="D10" s="64"/>
      <c r="E10" s="30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0</v>
      </c>
      <c r="R10" s="31">
        <v>0</v>
      </c>
      <c r="S10" s="31">
        <v>10.490000000000002</v>
      </c>
      <c r="T10" s="31">
        <v>6.5399999999999991</v>
      </c>
      <c r="U10" s="31">
        <v>6.1000000000000014</v>
      </c>
      <c r="V10" s="31">
        <v>12.090000000000003</v>
      </c>
      <c r="W10" s="31">
        <v>12.54</v>
      </c>
      <c r="X10" s="31">
        <v>7.3800000000000026</v>
      </c>
      <c r="Y10" s="31">
        <v>12.630000000000003</v>
      </c>
      <c r="Z10" s="31">
        <v>12.520000000000003</v>
      </c>
      <c r="AA10" s="31">
        <v>4.7699999999999996</v>
      </c>
      <c r="AB10" s="32">
        <v>11.700000000000003</v>
      </c>
    </row>
    <row r="11" spans="2:28" ht="17.25" thickTop="1" thickBot="1" x14ac:dyDescent="0.3">
      <c r="B11" s="33" t="s">
        <v>48</v>
      </c>
      <c r="C11" s="63">
        <f t="shared" si="0"/>
        <v>2.8000000000000007</v>
      </c>
      <c r="D11" s="64"/>
      <c r="E11" s="30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1">
        <v>0</v>
      </c>
      <c r="Y11" s="31">
        <v>0</v>
      </c>
      <c r="Z11" s="31">
        <v>0</v>
      </c>
      <c r="AA11" s="31">
        <v>0</v>
      </c>
      <c r="AB11" s="32">
        <v>2.8000000000000007</v>
      </c>
    </row>
    <row r="12" spans="2:28" ht="17.25" thickTop="1" thickBot="1" x14ac:dyDescent="0.3">
      <c r="B12" s="33" t="s">
        <v>49</v>
      </c>
      <c r="C12" s="63">
        <f t="shared" si="0"/>
        <v>16.03</v>
      </c>
      <c r="D12" s="64"/>
      <c r="E12" s="30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1">
        <v>0</v>
      </c>
      <c r="Q12" s="31">
        <v>0</v>
      </c>
      <c r="R12" s="31">
        <v>0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31">
        <v>0</v>
      </c>
      <c r="Y12" s="31">
        <v>0</v>
      </c>
      <c r="Z12" s="31">
        <v>0</v>
      </c>
      <c r="AA12" s="31">
        <v>6.7100000000000009</v>
      </c>
      <c r="AB12" s="32">
        <v>9.32</v>
      </c>
    </row>
    <row r="13" spans="2:28" ht="17.25" thickTop="1" thickBot="1" x14ac:dyDescent="0.3">
      <c r="B13" s="33" t="s">
        <v>50</v>
      </c>
      <c r="C13" s="63">
        <f t="shared" si="0"/>
        <v>9.240000000000002</v>
      </c>
      <c r="D13" s="64"/>
      <c r="E13" s="30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0</v>
      </c>
      <c r="M13" s="31">
        <v>0</v>
      </c>
      <c r="N13" s="31">
        <v>0</v>
      </c>
      <c r="O13" s="31">
        <v>0</v>
      </c>
      <c r="P13" s="31">
        <v>0</v>
      </c>
      <c r="Q13" s="31">
        <v>0</v>
      </c>
      <c r="R13" s="31">
        <v>0</v>
      </c>
      <c r="S13" s="31">
        <v>0</v>
      </c>
      <c r="T13" s="31">
        <v>0</v>
      </c>
      <c r="U13" s="31">
        <v>0</v>
      </c>
      <c r="V13" s="31">
        <v>0</v>
      </c>
      <c r="W13" s="31">
        <v>9.240000000000002</v>
      </c>
      <c r="X13" s="31">
        <v>0</v>
      </c>
      <c r="Y13" s="31">
        <v>0</v>
      </c>
      <c r="Z13" s="31">
        <v>0</v>
      </c>
      <c r="AA13" s="31">
        <v>0</v>
      </c>
      <c r="AB13" s="32">
        <v>0</v>
      </c>
    </row>
    <row r="14" spans="2:28" ht="17.25" thickTop="1" thickBot="1" x14ac:dyDescent="0.3">
      <c r="B14" s="33" t="s">
        <v>51</v>
      </c>
      <c r="C14" s="63">
        <f t="shared" si="0"/>
        <v>13.010000000000002</v>
      </c>
      <c r="D14" s="64"/>
      <c r="E14" s="30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31">
        <v>0</v>
      </c>
      <c r="W14" s="31">
        <v>0</v>
      </c>
      <c r="X14" s="31">
        <v>1.3399999999999999</v>
      </c>
      <c r="Y14" s="31">
        <v>0</v>
      </c>
      <c r="Z14" s="31">
        <v>0</v>
      </c>
      <c r="AA14" s="31">
        <v>0</v>
      </c>
      <c r="AB14" s="32">
        <v>11.670000000000002</v>
      </c>
    </row>
    <row r="15" spans="2:28" ht="17.25" thickTop="1" thickBot="1" x14ac:dyDescent="0.3">
      <c r="B15" s="33" t="s">
        <v>52</v>
      </c>
      <c r="C15" s="63">
        <f t="shared" si="0"/>
        <v>0</v>
      </c>
      <c r="D15" s="64"/>
      <c r="E15" s="30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1">
        <v>0</v>
      </c>
      <c r="Y15" s="31">
        <v>0</v>
      </c>
      <c r="Z15" s="31">
        <v>0</v>
      </c>
      <c r="AA15" s="31">
        <v>0</v>
      </c>
      <c r="AB15" s="32">
        <v>0</v>
      </c>
    </row>
    <row r="16" spans="2:28" ht="17.25" thickTop="1" thickBot="1" x14ac:dyDescent="0.3">
      <c r="B16" s="33" t="s">
        <v>53</v>
      </c>
      <c r="C16" s="63">
        <f t="shared" si="0"/>
        <v>0</v>
      </c>
      <c r="D16" s="64"/>
      <c r="E16" s="30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1">
        <v>0</v>
      </c>
      <c r="Y16" s="31">
        <v>0</v>
      </c>
      <c r="Z16" s="31">
        <v>0</v>
      </c>
      <c r="AA16" s="31">
        <v>0</v>
      </c>
      <c r="AB16" s="32">
        <v>0</v>
      </c>
    </row>
    <row r="17" spans="2:28" ht="17.25" thickTop="1" thickBot="1" x14ac:dyDescent="0.3">
      <c r="B17" s="33" t="s">
        <v>54</v>
      </c>
      <c r="C17" s="63">
        <f t="shared" si="0"/>
        <v>5.9700000000000024</v>
      </c>
      <c r="D17" s="64"/>
      <c r="E17" s="30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  <c r="T17" s="31">
        <v>0</v>
      </c>
      <c r="U17" s="31">
        <v>0</v>
      </c>
      <c r="V17" s="31">
        <v>0</v>
      </c>
      <c r="W17" s="31">
        <v>0</v>
      </c>
      <c r="X17" s="31">
        <v>0</v>
      </c>
      <c r="Y17" s="31">
        <v>0</v>
      </c>
      <c r="Z17" s="31">
        <v>0</v>
      </c>
      <c r="AA17" s="31">
        <v>2.2600000000000016</v>
      </c>
      <c r="AB17" s="32">
        <v>3.7100000000000009</v>
      </c>
    </row>
    <row r="18" spans="2:28" ht="17.25" thickTop="1" thickBot="1" x14ac:dyDescent="0.3">
      <c r="B18" s="33" t="s">
        <v>55</v>
      </c>
      <c r="C18" s="63">
        <f t="shared" si="0"/>
        <v>0</v>
      </c>
      <c r="D18" s="64"/>
      <c r="E18" s="30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31">
        <v>0</v>
      </c>
      <c r="Y18" s="31">
        <v>0</v>
      </c>
      <c r="Z18" s="31">
        <v>0</v>
      </c>
      <c r="AA18" s="31">
        <v>0</v>
      </c>
      <c r="AB18" s="32">
        <v>0</v>
      </c>
    </row>
    <row r="19" spans="2:28" ht="17.25" thickTop="1" thickBot="1" x14ac:dyDescent="0.3">
      <c r="B19" s="33" t="s">
        <v>56</v>
      </c>
      <c r="C19" s="63">
        <f t="shared" si="0"/>
        <v>2.8900000000000006</v>
      </c>
      <c r="D19" s="64"/>
      <c r="E19" s="30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1">
        <v>0</v>
      </c>
      <c r="AA19" s="31">
        <v>2.8900000000000006</v>
      </c>
      <c r="AB19" s="32">
        <v>0</v>
      </c>
    </row>
    <row r="20" spans="2:28" ht="17.25" thickTop="1" thickBot="1" x14ac:dyDescent="0.3">
      <c r="B20" s="33" t="s">
        <v>57</v>
      </c>
      <c r="C20" s="63">
        <f t="shared" si="0"/>
        <v>14.670000000000002</v>
      </c>
      <c r="D20" s="64"/>
      <c r="E20" s="30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1">
        <v>0</v>
      </c>
      <c r="AA20" s="31">
        <v>4.8999999999999986</v>
      </c>
      <c r="AB20" s="32">
        <v>9.7700000000000031</v>
      </c>
    </row>
    <row r="21" spans="2:28" ht="17.25" thickTop="1" thickBot="1" x14ac:dyDescent="0.3">
      <c r="B21" s="33" t="s">
        <v>58</v>
      </c>
      <c r="C21" s="63">
        <f t="shared" si="0"/>
        <v>25.65</v>
      </c>
      <c r="D21" s="64"/>
      <c r="E21" s="30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5.4200000000000017</v>
      </c>
      <c r="V21" s="31">
        <v>8.4699999999999989</v>
      </c>
      <c r="W21" s="31">
        <v>11.759999999999998</v>
      </c>
      <c r="X21" s="31">
        <v>0</v>
      </c>
      <c r="Y21" s="31">
        <v>0</v>
      </c>
      <c r="Z21" s="31">
        <v>0</v>
      </c>
      <c r="AA21" s="31">
        <v>0</v>
      </c>
      <c r="AB21" s="32">
        <v>0</v>
      </c>
    </row>
    <row r="22" spans="2:28" ht="17.25" thickTop="1" thickBot="1" x14ac:dyDescent="0.3">
      <c r="B22" s="33" t="s">
        <v>59</v>
      </c>
      <c r="C22" s="63">
        <f t="shared" si="0"/>
        <v>0</v>
      </c>
      <c r="D22" s="64"/>
      <c r="E22" s="30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1">
        <v>0</v>
      </c>
      <c r="Y22" s="31">
        <v>0</v>
      </c>
      <c r="Z22" s="31">
        <v>0</v>
      </c>
      <c r="AA22" s="31">
        <v>0</v>
      </c>
      <c r="AB22" s="32">
        <v>0</v>
      </c>
    </row>
    <row r="23" spans="2:28" ht="17.25" thickTop="1" thickBot="1" x14ac:dyDescent="0.3">
      <c r="B23" s="33" t="s">
        <v>60</v>
      </c>
      <c r="C23" s="63">
        <f t="shared" si="0"/>
        <v>0</v>
      </c>
      <c r="D23" s="64"/>
      <c r="E23" s="30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2">
        <v>0</v>
      </c>
    </row>
    <row r="24" spans="2:28" ht="17.25" thickTop="1" thickBot="1" x14ac:dyDescent="0.3">
      <c r="B24" s="33" t="s">
        <v>61</v>
      </c>
      <c r="C24" s="63">
        <f t="shared" si="0"/>
        <v>0</v>
      </c>
      <c r="D24" s="64"/>
      <c r="E24" s="30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2">
        <v>0</v>
      </c>
    </row>
    <row r="25" spans="2:28" ht="17.25" thickTop="1" thickBot="1" x14ac:dyDescent="0.3">
      <c r="B25" s="33" t="s">
        <v>62</v>
      </c>
      <c r="C25" s="63">
        <f t="shared" si="0"/>
        <v>27.84</v>
      </c>
      <c r="D25" s="64"/>
      <c r="E25" s="30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10.920000000000002</v>
      </c>
      <c r="V25" s="31">
        <v>11.119999999999997</v>
      </c>
      <c r="W25" s="31">
        <v>5.7100000000000009</v>
      </c>
      <c r="X25" s="31">
        <v>0</v>
      </c>
      <c r="Y25" s="31">
        <v>0</v>
      </c>
      <c r="Z25" s="31">
        <v>0</v>
      </c>
      <c r="AA25" s="31">
        <v>8.9999999999999858E-2</v>
      </c>
      <c r="AB25" s="32">
        <v>0</v>
      </c>
    </row>
    <row r="26" spans="2:28" ht="17.25" thickTop="1" thickBot="1" x14ac:dyDescent="0.3">
      <c r="B26" s="33" t="s">
        <v>63</v>
      </c>
      <c r="C26" s="63">
        <f t="shared" si="0"/>
        <v>4.1000000000000014</v>
      </c>
      <c r="D26" s="64"/>
      <c r="E26" s="30">
        <v>4.1000000000000014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1">
        <v>0</v>
      </c>
      <c r="Y26" s="31">
        <v>0</v>
      </c>
      <c r="Z26" s="31">
        <v>0</v>
      </c>
      <c r="AA26" s="31">
        <v>0</v>
      </c>
      <c r="AB26" s="32">
        <v>0</v>
      </c>
    </row>
    <row r="27" spans="2:28" ht="17.25" thickTop="1" thickBot="1" x14ac:dyDescent="0.3">
      <c r="B27" s="33" t="s">
        <v>64</v>
      </c>
      <c r="C27" s="63">
        <f t="shared" si="0"/>
        <v>52.34</v>
      </c>
      <c r="D27" s="64"/>
      <c r="E27" s="30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10.685000000000002</v>
      </c>
      <c r="X27" s="31">
        <v>12.170000000000002</v>
      </c>
      <c r="Y27" s="31">
        <v>10.4925</v>
      </c>
      <c r="Z27" s="31">
        <v>9.7775000000000034</v>
      </c>
      <c r="AA27" s="31">
        <v>2.9849999999999994</v>
      </c>
      <c r="AB27" s="32">
        <v>6.2299999999999969</v>
      </c>
    </row>
    <row r="28" spans="2:28" ht="17.25" thickTop="1" thickBot="1" x14ac:dyDescent="0.3">
      <c r="B28" s="33" t="s">
        <v>65</v>
      </c>
      <c r="C28" s="63">
        <f t="shared" si="0"/>
        <v>16.89</v>
      </c>
      <c r="D28" s="64"/>
      <c r="E28" s="30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6.8900000000000006</v>
      </c>
      <c r="X28" s="31">
        <v>5.2950000000000017</v>
      </c>
      <c r="Y28" s="31">
        <v>0</v>
      </c>
      <c r="Z28" s="31">
        <v>0</v>
      </c>
      <c r="AA28" s="31">
        <v>2.3524999999999991</v>
      </c>
      <c r="AB28" s="32">
        <v>2.3524999999999991</v>
      </c>
    </row>
    <row r="29" spans="2:28" ht="17.25" thickTop="1" thickBot="1" x14ac:dyDescent="0.3">
      <c r="B29" s="33" t="s">
        <v>66</v>
      </c>
      <c r="C29" s="63">
        <f t="shared" si="0"/>
        <v>0</v>
      </c>
      <c r="D29" s="64"/>
      <c r="E29" s="30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  <c r="AA29" s="31">
        <v>0</v>
      </c>
      <c r="AB29" s="32">
        <v>0</v>
      </c>
    </row>
    <row r="30" spans="2:28" ht="17.25" thickTop="1" thickBot="1" x14ac:dyDescent="0.3">
      <c r="B30" s="33" t="s">
        <v>67</v>
      </c>
      <c r="C30" s="63">
        <f t="shared" si="0"/>
        <v>114.9075</v>
      </c>
      <c r="D30" s="64"/>
      <c r="E30" s="30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8.7875000000000014</v>
      </c>
      <c r="S30" s="31">
        <v>11.840000000000003</v>
      </c>
      <c r="T30" s="31">
        <v>12.005000000000003</v>
      </c>
      <c r="U30" s="31">
        <v>12.115000000000002</v>
      </c>
      <c r="V30" s="31">
        <v>12.417499999999997</v>
      </c>
      <c r="W30" s="31">
        <v>12.115000000000002</v>
      </c>
      <c r="X30" s="31">
        <v>12.170000000000002</v>
      </c>
      <c r="Y30" s="31">
        <v>10.905000000000001</v>
      </c>
      <c r="Z30" s="31">
        <v>11.454999999999998</v>
      </c>
      <c r="AA30" s="31">
        <v>11.097499999999997</v>
      </c>
      <c r="AB30" s="32">
        <v>0</v>
      </c>
    </row>
    <row r="31" spans="2:28" ht="17.25" thickTop="1" thickBot="1" x14ac:dyDescent="0.3">
      <c r="B31" s="33" t="s">
        <v>68</v>
      </c>
      <c r="C31" s="63">
        <f t="shared" si="0"/>
        <v>70.3125</v>
      </c>
      <c r="D31" s="64"/>
      <c r="E31" s="79">
        <v>0</v>
      </c>
      <c r="F31" s="80">
        <v>0</v>
      </c>
      <c r="G31" s="80">
        <v>0</v>
      </c>
      <c r="H31" s="80">
        <v>0</v>
      </c>
      <c r="I31" s="80">
        <v>0</v>
      </c>
      <c r="J31" s="80">
        <v>0</v>
      </c>
      <c r="K31" s="80">
        <v>0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0">
        <v>0</v>
      </c>
      <c r="R31" s="80">
        <v>0</v>
      </c>
      <c r="S31" s="80">
        <v>0</v>
      </c>
      <c r="T31" s="80">
        <v>0</v>
      </c>
      <c r="U31" s="80">
        <v>0</v>
      </c>
      <c r="V31" s="80">
        <v>8.7325000000000017</v>
      </c>
      <c r="W31" s="80">
        <v>13.82</v>
      </c>
      <c r="X31" s="80">
        <v>12.472499999999997</v>
      </c>
      <c r="Y31" s="80">
        <v>12.170000000000002</v>
      </c>
      <c r="Z31" s="80">
        <v>6.615000000000002</v>
      </c>
      <c r="AA31" s="80">
        <v>4.745000000000001</v>
      </c>
      <c r="AB31" s="81">
        <v>11.7575</v>
      </c>
    </row>
    <row r="32" spans="2:28" ht="17.25" hidden="1" thickTop="1" thickBot="1" x14ac:dyDescent="0.3">
      <c r="B32" s="33" t="s">
        <v>69</v>
      </c>
      <c r="C32" s="63">
        <f t="shared" si="0"/>
        <v>0</v>
      </c>
      <c r="D32" s="64"/>
      <c r="E32" s="34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2"/>
    </row>
    <row r="33" spans="2:29" ht="17.25" hidden="1" thickTop="1" thickBot="1" x14ac:dyDescent="0.3">
      <c r="B33" s="33" t="s">
        <v>70</v>
      </c>
      <c r="C33" s="63">
        <f t="shared" si="0"/>
        <v>0</v>
      </c>
      <c r="D33" s="64"/>
      <c r="E33" s="34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2"/>
    </row>
    <row r="34" spans="2:29" ht="16.5" hidden="1" thickTop="1" x14ac:dyDescent="0.25">
      <c r="B34" s="35" t="s">
        <v>71</v>
      </c>
      <c r="C34" s="73">
        <f>SUM(E34:AB34)</f>
        <v>0</v>
      </c>
      <c r="D34" s="74"/>
      <c r="E34" s="36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8"/>
    </row>
    <row r="35" spans="2:29" ht="15.75" thickTop="1" x14ac:dyDescent="0.25"/>
    <row r="37" spans="2:29" ht="21.75" customHeight="1" thickBot="1" x14ac:dyDescent="0.3">
      <c r="B37" s="65" t="s">
        <v>36</v>
      </c>
      <c r="C37" s="67" t="s">
        <v>37</v>
      </c>
      <c r="D37" s="68"/>
      <c r="E37" s="71" t="s">
        <v>74</v>
      </c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2"/>
    </row>
    <row r="38" spans="2:29" ht="15.75" customHeight="1" thickTop="1" thickBot="1" x14ac:dyDescent="0.3">
      <c r="B38" s="66"/>
      <c r="C38" s="69"/>
      <c r="D38" s="70"/>
      <c r="E38" s="25" t="s">
        <v>2</v>
      </c>
      <c r="F38" s="26" t="s">
        <v>3</v>
      </c>
      <c r="G38" s="26" t="s">
        <v>4</v>
      </c>
      <c r="H38" s="26" t="s">
        <v>5</v>
      </c>
      <c r="I38" s="26" t="s">
        <v>6</v>
      </c>
      <c r="J38" s="26" t="s">
        <v>7</v>
      </c>
      <c r="K38" s="26" t="s">
        <v>8</v>
      </c>
      <c r="L38" s="26" t="s">
        <v>9</v>
      </c>
      <c r="M38" s="26" t="s">
        <v>10</v>
      </c>
      <c r="N38" s="26" t="s">
        <v>11</v>
      </c>
      <c r="O38" s="26" t="s">
        <v>12</v>
      </c>
      <c r="P38" s="26" t="s">
        <v>13</v>
      </c>
      <c r="Q38" s="26" t="s">
        <v>14</v>
      </c>
      <c r="R38" s="26" t="s">
        <v>15</v>
      </c>
      <c r="S38" s="27" t="s">
        <v>16</v>
      </c>
      <c r="T38" s="26" t="s">
        <v>17</v>
      </c>
      <c r="U38" s="26" t="s">
        <v>18</v>
      </c>
      <c r="V38" s="26" t="s">
        <v>19</v>
      </c>
      <c r="W38" s="26" t="s">
        <v>20</v>
      </c>
      <c r="X38" s="26" t="s">
        <v>21</v>
      </c>
      <c r="Y38" s="26" t="s">
        <v>22</v>
      </c>
      <c r="Z38" s="26" t="s">
        <v>23</v>
      </c>
      <c r="AA38" s="26" t="s">
        <v>24</v>
      </c>
      <c r="AB38" s="39" t="s">
        <v>25</v>
      </c>
      <c r="AC38" s="4"/>
    </row>
    <row r="39" spans="2:29" ht="17.25" thickTop="1" thickBot="1" x14ac:dyDescent="0.3">
      <c r="B39" s="29" t="str">
        <f>B4</f>
        <v>01.02.2022</v>
      </c>
      <c r="C39" s="63">
        <f>SUM(E39:AB39)</f>
        <v>-6.02</v>
      </c>
      <c r="D39" s="64"/>
      <c r="E39" s="30">
        <v>-6.02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31">
        <v>0</v>
      </c>
      <c r="T39" s="31">
        <v>0</v>
      </c>
      <c r="U39" s="31">
        <v>0</v>
      </c>
      <c r="V39" s="31">
        <v>0</v>
      </c>
      <c r="W39" s="31">
        <v>0</v>
      </c>
      <c r="X39" s="31">
        <v>0</v>
      </c>
      <c r="Y39" s="31">
        <v>0</v>
      </c>
      <c r="Z39" s="31">
        <v>0</v>
      </c>
      <c r="AA39" s="31">
        <v>0</v>
      </c>
      <c r="AB39" s="32">
        <v>0</v>
      </c>
    </row>
    <row r="40" spans="2:29" ht="17.25" thickTop="1" thickBot="1" x14ac:dyDescent="0.3">
      <c r="B40" s="33" t="str">
        <f t="shared" ref="B40:B69" si="1">B5</f>
        <v>02.02.2022</v>
      </c>
      <c r="C40" s="63">
        <f t="shared" ref="C40:C68" si="2">SUM(E40:AB40)</f>
        <v>-19.43</v>
      </c>
      <c r="D40" s="64"/>
      <c r="E40" s="30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31">
        <v>-7.68</v>
      </c>
      <c r="T40" s="31">
        <v>0</v>
      </c>
      <c r="U40" s="31">
        <v>0</v>
      </c>
      <c r="V40" s="31">
        <v>0</v>
      </c>
      <c r="W40" s="31">
        <v>-1.0799999999999983</v>
      </c>
      <c r="X40" s="31">
        <v>-2.2600000000000016</v>
      </c>
      <c r="Y40" s="31">
        <v>-4.0500000000000007</v>
      </c>
      <c r="Z40" s="31">
        <v>-4.3599999999999994</v>
      </c>
      <c r="AA40" s="31">
        <v>0</v>
      </c>
      <c r="AB40" s="32">
        <v>0</v>
      </c>
    </row>
    <row r="41" spans="2:29" ht="17.25" thickTop="1" thickBot="1" x14ac:dyDescent="0.3">
      <c r="B41" s="33" t="str">
        <f t="shared" si="1"/>
        <v>03.02.2022</v>
      </c>
      <c r="C41" s="63">
        <f t="shared" si="2"/>
        <v>0</v>
      </c>
      <c r="D41" s="64"/>
      <c r="E41" s="30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31">
        <v>0</v>
      </c>
      <c r="R41" s="31">
        <v>0</v>
      </c>
      <c r="S41" s="31">
        <v>0</v>
      </c>
      <c r="T41" s="31">
        <v>0</v>
      </c>
      <c r="U41" s="31">
        <v>0</v>
      </c>
      <c r="V41" s="31">
        <v>0</v>
      </c>
      <c r="W41" s="31">
        <v>0</v>
      </c>
      <c r="X41" s="31">
        <v>0</v>
      </c>
      <c r="Y41" s="31">
        <v>0</v>
      </c>
      <c r="Z41" s="31">
        <v>0</v>
      </c>
      <c r="AA41" s="31">
        <v>0</v>
      </c>
      <c r="AB41" s="32">
        <v>0</v>
      </c>
    </row>
    <row r="42" spans="2:29" ht="17.25" thickTop="1" thickBot="1" x14ac:dyDescent="0.3">
      <c r="B42" s="33" t="str">
        <f t="shared" si="1"/>
        <v>04.02.2022</v>
      </c>
      <c r="C42" s="63">
        <f t="shared" si="2"/>
        <v>-31.86</v>
      </c>
      <c r="D42" s="64"/>
      <c r="E42" s="30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31">
        <v>0</v>
      </c>
      <c r="R42" s="31">
        <v>0</v>
      </c>
      <c r="S42" s="31">
        <v>-10.86</v>
      </c>
      <c r="T42" s="31">
        <v>-11.34</v>
      </c>
      <c r="U42" s="31">
        <v>0</v>
      </c>
      <c r="V42" s="31">
        <v>0</v>
      </c>
      <c r="W42" s="31">
        <v>0</v>
      </c>
      <c r="X42" s="31">
        <v>0</v>
      </c>
      <c r="Y42" s="31">
        <v>0</v>
      </c>
      <c r="Z42" s="31">
        <v>-7.6099999999999994</v>
      </c>
      <c r="AA42" s="31">
        <v>-2.0500000000000007</v>
      </c>
      <c r="AB42" s="32">
        <v>0</v>
      </c>
    </row>
    <row r="43" spans="2:29" ht="17.25" thickTop="1" thickBot="1" x14ac:dyDescent="0.3">
      <c r="B43" s="33" t="str">
        <f t="shared" si="1"/>
        <v>05.02.2022</v>
      </c>
      <c r="C43" s="63">
        <f t="shared" si="2"/>
        <v>0</v>
      </c>
      <c r="D43" s="64"/>
      <c r="E43" s="30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31">
        <v>0</v>
      </c>
      <c r="Y43" s="31">
        <v>0</v>
      </c>
      <c r="Z43" s="31">
        <v>0</v>
      </c>
      <c r="AA43" s="31">
        <v>0</v>
      </c>
      <c r="AB43" s="32">
        <v>0</v>
      </c>
    </row>
    <row r="44" spans="2:29" ht="17.25" thickTop="1" thickBot="1" x14ac:dyDescent="0.3">
      <c r="B44" s="33" t="str">
        <f t="shared" si="1"/>
        <v>06.02.2022</v>
      </c>
      <c r="C44" s="63">
        <f t="shared" si="2"/>
        <v>0</v>
      </c>
      <c r="D44" s="64"/>
      <c r="E44" s="30"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31">
        <v>0</v>
      </c>
      <c r="Q44" s="31">
        <v>0</v>
      </c>
      <c r="R44" s="31">
        <v>0</v>
      </c>
      <c r="S44" s="31">
        <v>0</v>
      </c>
      <c r="T44" s="31">
        <v>0</v>
      </c>
      <c r="U44" s="31">
        <v>0</v>
      </c>
      <c r="V44" s="31">
        <v>0</v>
      </c>
      <c r="W44" s="31">
        <v>0</v>
      </c>
      <c r="X44" s="31">
        <v>0</v>
      </c>
      <c r="Y44" s="31">
        <v>0</v>
      </c>
      <c r="Z44" s="31">
        <v>0</v>
      </c>
      <c r="AA44" s="31">
        <v>0</v>
      </c>
      <c r="AB44" s="32">
        <v>0</v>
      </c>
    </row>
    <row r="45" spans="2:29" ht="17.25" thickTop="1" thickBot="1" x14ac:dyDescent="0.3">
      <c r="B45" s="33" t="str">
        <f t="shared" si="1"/>
        <v>07.02.2022</v>
      </c>
      <c r="C45" s="63">
        <f t="shared" si="2"/>
        <v>0</v>
      </c>
      <c r="D45" s="64"/>
      <c r="E45" s="30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1">
        <v>0</v>
      </c>
      <c r="Q45" s="31">
        <v>0</v>
      </c>
      <c r="R45" s="31">
        <v>0</v>
      </c>
      <c r="S45" s="31">
        <v>0</v>
      </c>
      <c r="T45" s="31">
        <v>0</v>
      </c>
      <c r="U45" s="31">
        <v>0</v>
      </c>
      <c r="V45" s="31">
        <v>0</v>
      </c>
      <c r="W45" s="31">
        <v>0</v>
      </c>
      <c r="X45" s="31">
        <v>0</v>
      </c>
      <c r="Y45" s="31">
        <v>0</v>
      </c>
      <c r="Z45" s="31">
        <v>0</v>
      </c>
      <c r="AA45" s="31">
        <v>0</v>
      </c>
      <c r="AB45" s="32">
        <v>0</v>
      </c>
    </row>
    <row r="46" spans="2:29" ht="17.25" thickTop="1" thickBot="1" x14ac:dyDescent="0.3">
      <c r="B46" s="33" t="str">
        <f t="shared" si="1"/>
        <v>08.02.2022</v>
      </c>
      <c r="C46" s="63">
        <f t="shared" si="2"/>
        <v>-0.17000000000000171</v>
      </c>
      <c r="D46" s="64"/>
      <c r="E46" s="30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v>0</v>
      </c>
      <c r="N46" s="31">
        <v>0</v>
      </c>
      <c r="O46" s="31">
        <v>0</v>
      </c>
      <c r="P46" s="31">
        <v>0</v>
      </c>
      <c r="Q46" s="31">
        <v>0</v>
      </c>
      <c r="R46" s="31">
        <v>0</v>
      </c>
      <c r="S46" s="31">
        <v>0</v>
      </c>
      <c r="T46" s="31">
        <v>0</v>
      </c>
      <c r="U46" s="31">
        <v>0</v>
      </c>
      <c r="V46" s="31">
        <v>0</v>
      </c>
      <c r="W46" s="31">
        <v>0</v>
      </c>
      <c r="X46" s="31">
        <v>0</v>
      </c>
      <c r="Y46" s="31">
        <v>0</v>
      </c>
      <c r="Z46" s="31">
        <v>0</v>
      </c>
      <c r="AA46" s="31">
        <v>-0.17000000000000171</v>
      </c>
      <c r="AB46" s="32">
        <v>0</v>
      </c>
    </row>
    <row r="47" spans="2:29" ht="17.25" thickTop="1" thickBot="1" x14ac:dyDescent="0.3">
      <c r="B47" s="33" t="str">
        <f t="shared" si="1"/>
        <v>09.02.2022</v>
      </c>
      <c r="C47" s="63">
        <f t="shared" si="2"/>
        <v>-11.600000000000001</v>
      </c>
      <c r="D47" s="64"/>
      <c r="E47" s="30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v>0</v>
      </c>
      <c r="Q47" s="31">
        <v>0</v>
      </c>
      <c r="R47" s="31">
        <v>0</v>
      </c>
      <c r="S47" s="31">
        <v>0</v>
      </c>
      <c r="T47" s="31">
        <v>0</v>
      </c>
      <c r="U47" s="31">
        <v>0</v>
      </c>
      <c r="V47" s="31">
        <v>-8.370000000000001</v>
      </c>
      <c r="W47" s="31">
        <v>-2.3900000000000006</v>
      </c>
      <c r="X47" s="31">
        <v>-0.83999999999999986</v>
      </c>
      <c r="Y47" s="31">
        <v>0</v>
      </c>
      <c r="Z47" s="31">
        <v>0</v>
      </c>
      <c r="AA47" s="31">
        <v>0</v>
      </c>
      <c r="AB47" s="32">
        <v>0</v>
      </c>
    </row>
    <row r="48" spans="2:29" ht="17.25" thickTop="1" thickBot="1" x14ac:dyDescent="0.3">
      <c r="B48" s="33" t="str">
        <f t="shared" si="1"/>
        <v>10.02.2022</v>
      </c>
      <c r="C48" s="63">
        <f t="shared" si="2"/>
        <v>-61.22</v>
      </c>
      <c r="D48" s="64"/>
      <c r="E48" s="30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  <c r="Q48" s="31">
        <v>0</v>
      </c>
      <c r="R48" s="31">
        <v>0</v>
      </c>
      <c r="S48" s="31">
        <v>-8.43</v>
      </c>
      <c r="T48" s="31">
        <v>-9.2899999999999991</v>
      </c>
      <c r="U48" s="31">
        <v>-9.2899999999999991</v>
      </c>
      <c r="V48" s="31">
        <v>-9.3000000000000007</v>
      </c>
      <c r="W48" s="31">
        <v>0</v>
      </c>
      <c r="X48" s="31">
        <v>-4.1099999999999994</v>
      </c>
      <c r="Y48" s="31">
        <v>-9.129999999999999</v>
      </c>
      <c r="Z48" s="31">
        <v>-2.2800000000000011</v>
      </c>
      <c r="AA48" s="31">
        <v>-3.0700000000000003</v>
      </c>
      <c r="AB48" s="32">
        <v>-6.32</v>
      </c>
    </row>
    <row r="49" spans="2:28" ht="17.25" thickTop="1" thickBot="1" x14ac:dyDescent="0.3">
      <c r="B49" s="33" t="str">
        <f t="shared" si="1"/>
        <v>11.02.2022</v>
      </c>
      <c r="C49" s="63">
        <f t="shared" si="2"/>
        <v>-18.440000000000001</v>
      </c>
      <c r="D49" s="64"/>
      <c r="E49" s="30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v>0</v>
      </c>
      <c r="Q49" s="31">
        <v>0</v>
      </c>
      <c r="R49" s="31">
        <v>0</v>
      </c>
      <c r="S49" s="31">
        <v>-1.2600000000000016</v>
      </c>
      <c r="T49" s="31">
        <v>-0.96999999999999886</v>
      </c>
      <c r="U49" s="31">
        <v>-3.9200000000000017</v>
      </c>
      <c r="V49" s="31">
        <v>-1.3900000000000006</v>
      </c>
      <c r="W49" s="31">
        <v>-4.18</v>
      </c>
      <c r="X49" s="31">
        <v>-1.5500000000000007</v>
      </c>
      <c r="Y49" s="31">
        <v>-0.82000000000000028</v>
      </c>
      <c r="Z49" s="31">
        <v>-2.0399999999999991</v>
      </c>
      <c r="AA49" s="31">
        <v>-2.3099999999999987</v>
      </c>
      <c r="AB49" s="32">
        <v>0</v>
      </c>
    </row>
    <row r="50" spans="2:28" ht="17.25" thickTop="1" thickBot="1" x14ac:dyDescent="0.3">
      <c r="B50" s="33" t="str">
        <f t="shared" si="1"/>
        <v>12.02.2022</v>
      </c>
      <c r="C50" s="63">
        <f t="shared" si="2"/>
        <v>-43.6</v>
      </c>
      <c r="D50" s="64"/>
      <c r="E50" s="30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31">
        <v>0</v>
      </c>
      <c r="Q50" s="31">
        <v>0</v>
      </c>
      <c r="R50" s="31">
        <v>0</v>
      </c>
      <c r="S50" s="31">
        <v>-9.8099999999999987</v>
      </c>
      <c r="T50" s="31">
        <v>-9.7100000000000009</v>
      </c>
      <c r="U50" s="31">
        <v>-9.6999999999999993</v>
      </c>
      <c r="V50" s="31">
        <v>-9.7100000000000009</v>
      </c>
      <c r="W50" s="31">
        <v>-4.6700000000000017</v>
      </c>
      <c r="X50" s="31">
        <v>0</v>
      </c>
      <c r="Y50" s="31">
        <v>0</v>
      </c>
      <c r="Z50" s="31">
        <v>0</v>
      </c>
      <c r="AA50" s="31">
        <v>0</v>
      </c>
      <c r="AB50" s="32">
        <v>0</v>
      </c>
    </row>
    <row r="51" spans="2:28" ht="17.25" thickTop="1" thickBot="1" x14ac:dyDescent="0.3">
      <c r="B51" s="33" t="str">
        <f t="shared" si="1"/>
        <v>13.02.2022</v>
      </c>
      <c r="C51" s="63">
        <f t="shared" si="2"/>
        <v>-27.559999999999995</v>
      </c>
      <c r="D51" s="64"/>
      <c r="E51" s="30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v>0</v>
      </c>
      <c r="Q51" s="31">
        <v>0</v>
      </c>
      <c r="R51" s="31">
        <v>0</v>
      </c>
      <c r="S51" s="31">
        <v>0</v>
      </c>
      <c r="T51" s="31">
        <v>0</v>
      </c>
      <c r="U51" s="31">
        <v>0</v>
      </c>
      <c r="V51" s="31">
        <v>-8.0599999999999987</v>
      </c>
      <c r="W51" s="31">
        <v>-9.2899999999999991</v>
      </c>
      <c r="X51" s="31">
        <v>-6.8099999999999987</v>
      </c>
      <c r="Y51" s="31">
        <v>-2.59</v>
      </c>
      <c r="Z51" s="31">
        <v>-0.80999999999999872</v>
      </c>
      <c r="AA51" s="31">
        <v>0</v>
      </c>
      <c r="AB51" s="32">
        <v>0</v>
      </c>
    </row>
    <row r="52" spans="2:28" ht="17.25" thickTop="1" thickBot="1" x14ac:dyDescent="0.3">
      <c r="B52" s="33" t="str">
        <f t="shared" si="1"/>
        <v>14.02.2022</v>
      </c>
      <c r="C52" s="63">
        <f t="shared" si="2"/>
        <v>-19.060000000000002</v>
      </c>
      <c r="D52" s="64"/>
      <c r="E52" s="30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1">
        <v>0</v>
      </c>
      <c r="N52" s="31">
        <v>0</v>
      </c>
      <c r="O52" s="31">
        <v>0</v>
      </c>
      <c r="P52" s="31">
        <v>0</v>
      </c>
      <c r="Q52" s="31">
        <v>0</v>
      </c>
      <c r="R52" s="31">
        <v>0</v>
      </c>
      <c r="S52" s="31">
        <v>-9.3000000000000007</v>
      </c>
      <c r="T52" s="31">
        <v>-9.7600000000000016</v>
      </c>
      <c r="U52" s="31">
        <v>0</v>
      </c>
      <c r="V52" s="31">
        <v>0</v>
      </c>
      <c r="W52" s="31">
        <v>0</v>
      </c>
      <c r="X52" s="31">
        <v>0</v>
      </c>
      <c r="Y52" s="31">
        <v>0</v>
      </c>
      <c r="Z52" s="31">
        <v>0</v>
      </c>
      <c r="AA52" s="31">
        <v>0</v>
      </c>
      <c r="AB52" s="32">
        <v>0</v>
      </c>
    </row>
    <row r="53" spans="2:28" ht="17.25" thickTop="1" thickBot="1" x14ac:dyDescent="0.3">
      <c r="B53" s="33" t="str">
        <f t="shared" si="1"/>
        <v>15.02.2022</v>
      </c>
      <c r="C53" s="63">
        <f t="shared" si="2"/>
        <v>-5.27</v>
      </c>
      <c r="D53" s="64"/>
      <c r="E53" s="30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v>0</v>
      </c>
      <c r="Q53" s="31">
        <v>0</v>
      </c>
      <c r="R53" s="31">
        <v>0</v>
      </c>
      <c r="S53" s="31">
        <v>0</v>
      </c>
      <c r="T53" s="31">
        <v>0</v>
      </c>
      <c r="U53" s="31">
        <v>0</v>
      </c>
      <c r="V53" s="31">
        <v>0</v>
      </c>
      <c r="W53" s="31">
        <v>0</v>
      </c>
      <c r="X53" s="31">
        <v>0</v>
      </c>
      <c r="Y53" s="31">
        <v>0</v>
      </c>
      <c r="Z53" s="31">
        <v>0</v>
      </c>
      <c r="AA53" s="31">
        <v>-2.1099999999999994</v>
      </c>
      <c r="AB53" s="32">
        <v>-3.16</v>
      </c>
    </row>
    <row r="54" spans="2:28" ht="17.25" thickTop="1" thickBot="1" x14ac:dyDescent="0.3">
      <c r="B54" s="33" t="str">
        <f t="shared" si="1"/>
        <v>16.02.2022</v>
      </c>
      <c r="C54" s="63">
        <f t="shared" si="2"/>
        <v>-25.650000000000002</v>
      </c>
      <c r="D54" s="64"/>
      <c r="E54" s="30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v>0</v>
      </c>
      <c r="Q54" s="31">
        <v>0</v>
      </c>
      <c r="R54" s="31">
        <v>0</v>
      </c>
      <c r="S54" s="31">
        <v>-9.3500000000000014</v>
      </c>
      <c r="T54" s="31">
        <v>-9.3500000000000014</v>
      </c>
      <c r="U54" s="31">
        <v>0</v>
      </c>
      <c r="V54" s="31">
        <v>0</v>
      </c>
      <c r="W54" s="31">
        <v>0</v>
      </c>
      <c r="X54" s="31">
        <v>0</v>
      </c>
      <c r="Y54" s="31">
        <v>0</v>
      </c>
      <c r="Z54" s="31">
        <v>0</v>
      </c>
      <c r="AA54" s="31">
        <v>0</v>
      </c>
      <c r="AB54" s="32">
        <v>-6.9499999999999993</v>
      </c>
    </row>
    <row r="55" spans="2:28" ht="17.25" thickTop="1" thickBot="1" x14ac:dyDescent="0.3">
      <c r="B55" s="33" t="str">
        <f t="shared" si="1"/>
        <v>17.02.2022</v>
      </c>
      <c r="C55" s="63">
        <f t="shared" si="2"/>
        <v>-23.630000000000003</v>
      </c>
      <c r="D55" s="64"/>
      <c r="E55" s="30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v>0</v>
      </c>
      <c r="Q55" s="31">
        <v>0</v>
      </c>
      <c r="R55" s="31">
        <v>0</v>
      </c>
      <c r="S55" s="31">
        <v>0</v>
      </c>
      <c r="T55" s="31">
        <v>0</v>
      </c>
      <c r="U55" s="31">
        <v>0</v>
      </c>
      <c r="V55" s="31">
        <v>0</v>
      </c>
      <c r="W55" s="31">
        <v>-13.76</v>
      </c>
      <c r="X55" s="31">
        <v>-9.870000000000001</v>
      </c>
      <c r="Y55" s="31">
        <v>0</v>
      </c>
      <c r="Z55" s="31">
        <v>0</v>
      </c>
      <c r="AA55" s="31">
        <v>0</v>
      </c>
      <c r="AB55" s="32">
        <v>0</v>
      </c>
    </row>
    <row r="56" spans="2:28" ht="17.25" thickTop="1" thickBot="1" x14ac:dyDescent="0.3">
      <c r="B56" s="33" t="str">
        <f t="shared" si="1"/>
        <v>18.02.2022</v>
      </c>
      <c r="C56" s="63">
        <f t="shared" si="2"/>
        <v>-82.289999999999992</v>
      </c>
      <c r="D56" s="64"/>
      <c r="E56" s="30">
        <v>-6.68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1">
        <v>0</v>
      </c>
      <c r="N56" s="31">
        <v>-8.2899999999999991</v>
      </c>
      <c r="O56" s="31">
        <v>-8.8999999999999986</v>
      </c>
      <c r="P56" s="31">
        <v>-8.89</v>
      </c>
      <c r="Q56" s="31">
        <v>-8.89</v>
      </c>
      <c r="R56" s="31">
        <v>-8.8999999999999986</v>
      </c>
      <c r="S56" s="31">
        <v>-8.89</v>
      </c>
      <c r="T56" s="31">
        <v>-8.879999999999999</v>
      </c>
      <c r="U56" s="31">
        <v>0</v>
      </c>
      <c r="V56" s="31">
        <v>0</v>
      </c>
      <c r="W56" s="31">
        <v>0</v>
      </c>
      <c r="X56" s="31">
        <v>0</v>
      </c>
      <c r="Y56" s="31">
        <v>0</v>
      </c>
      <c r="Z56" s="31">
        <v>0</v>
      </c>
      <c r="AA56" s="31">
        <v>-9.879999999999999</v>
      </c>
      <c r="AB56" s="32">
        <v>-4.09</v>
      </c>
    </row>
    <row r="57" spans="2:28" ht="17.25" thickTop="1" thickBot="1" x14ac:dyDescent="0.3">
      <c r="B57" s="33" t="str">
        <f t="shared" si="1"/>
        <v>19.02.2022</v>
      </c>
      <c r="C57" s="63">
        <f t="shared" si="2"/>
        <v>-16.75</v>
      </c>
      <c r="D57" s="64"/>
      <c r="E57" s="30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v>0</v>
      </c>
      <c r="Q57" s="31">
        <v>0</v>
      </c>
      <c r="R57" s="31">
        <v>0</v>
      </c>
      <c r="S57" s="31">
        <v>0</v>
      </c>
      <c r="T57" s="31">
        <v>0</v>
      </c>
      <c r="U57" s="31">
        <v>0</v>
      </c>
      <c r="V57" s="31">
        <v>0</v>
      </c>
      <c r="W57" s="31">
        <v>0</v>
      </c>
      <c r="X57" s="31">
        <v>0</v>
      </c>
      <c r="Y57" s="31">
        <v>0</v>
      </c>
      <c r="Z57" s="31">
        <v>0</v>
      </c>
      <c r="AA57" s="31">
        <v>-7.8299999999999983</v>
      </c>
      <c r="AB57" s="32">
        <v>-8.9200000000000017</v>
      </c>
    </row>
    <row r="58" spans="2:28" ht="17.25" thickTop="1" thickBot="1" x14ac:dyDescent="0.3">
      <c r="B58" s="33" t="str">
        <f t="shared" si="1"/>
        <v>20.02.2022</v>
      </c>
      <c r="C58" s="63">
        <f t="shared" si="2"/>
        <v>-126.27999999999996</v>
      </c>
      <c r="D58" s="64"/>
      <c r="E58" s="30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-8.5399999999999991</v>
      </c>
      <c r="P58" s="31">
        <v>-8.879999999999999</v>
      </c>
      <c r="Q58" s="31">
        <v>-8.89</v>
      </c>
      <c r="R58" s="31">
        <v>-8.879999999999999</v>
      </c>
      <c r="S58" s="31">
        <v>-8.89</v>
      </c>
      <c r="T58" s="31">
        <v>-8.89</v>
      </c>
      <c r="U58" s="31">
        <v>-8.879999999999999</v>
      </c>
      <c r="V58" s="31">
        <v>-8.879999999999999</v>
      </c>
      <c r="W58" s="31">
        <v>-8.6499999999999986</v>
      </c>
      <c r="X58" s="31">
        <v>-9.2899999999999991</v>
      </c>
      <c r="Y58" s="31">
        <v>-9.2899999999999991</v>
      </c>
      <c r="Z58" s="31">
        <v>-9.2899999999999991</v>
      </c>
      <c r="AA58" s="31">
        <v>-9.2899999999999991</v>
      </c>
      <c r="AB58" s="32">
        <v>-9.7399999999999984</v>
      </c>
    </row>
    <row r="59" spans="2:28" ht="17.25" thickTop="1" thickBot="1" x14ac:dyDescent="0.3">
      <c r="B59" s="33" t="str">
        <f t="shared" si="1"/>
        <v>21.02.2022</v>
      </c>
      <c r="C59" s="63">
        <f t="shared" si="2"/>
        <v>-46.69</v>
      </c>
      <c r="D59" s="64"/>
      <c r="E59" s="30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v>0</v>
      </c>
      <c r="Q59" s="31">
        <v>0</v>
      </c>
      <c r="R59" s="31">
        <v>0</v>
      </c>
      <c r="S59" s="31">
        <v>0</v>
      </c>
      <c r="T59" s="31">
        <v>0</v>
      </c>
      <c r="U59" s="31">
        <v>0</v>
      </c>
      <c r="V59" s="31">
        <v>-8.7100000000000009</v>
      </c>
      <c r="W59" s="31">
        <v>-9.3000000000000007</v>
      </c>
      <c r="X59" s="31">
        <v>-9.7600000000000016</v>
      </c>
      <c r="Y59" s="31">
        <v>0</v>
      </c>
      <c r="Z59" s="31">
        <v>0</v>
      </c>
      <c r="AA59" s="31">
        <v>-9.3099999999999987</v>
      </c>
      <c r="AB59" s="32">
        <v>-9.61</v>
      </c>
    </row>
    <row r="60" spans="2:28" ht="17.25" thickTop="1" thickBot="1" x14ac:dyDescent="0.3">
      <c r="B60" s="33" t="str">
        <f t="shared" si="1"/>
        <v>22.02.2022</v>
      </c>
      <c r="C60" s="63">
        <f t="shared" si="2"/>
        <v>-5.6700000000000017</v>
      </c>
      <c r="D60" s="64"/>
      <c r="E60" s="30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v>0</v>
      </c>
      <c r="Q60" s="31">
        <v>0</v>
      </c>
      <c r="R60" s="31">
        <v>0</v>
      </c>
      <c r="S60" s="31">
        <v>0</v>
      </c>
      <c r="T60" s="31">
        <v>0</v>
      </c>
      <c r="U60" s="31">
        <v>0</v>
      </c>
      <c r="V60" s="31">
        <v>0</v>
      </c>
      <c r="W60" s="31">
        <v>0</v>
      </c>
      <c r="X60" s="31">
        <v>-3.1900000000000013</v>
      </c>
      <c r="Y60" s="31">
        <v>0</v>
      </c>
      <c r="Z60" s="31">
        <v>0</v>
      </c>
      <c r="AA60" s="31">
        <v>0</v>
      </c>
      <c r="AB60" s="32">
        <v>-2.4800000000000004</v>
      </c>
    </row>
    <row r="61" spans="2:28" ht="17.25" thickTop="1" thickBot="1" x14ac:dyDescent="0.3">
      <c r="B61" s="33" t="str">
        <f t="shared" si="1"/>
        <v>23.02.2022</v>
      </c>
      <c r="C61" s="63">
        <f t="shared" si="2"/>
        <v>-4.509999999999998</v>
      </c>
      <c r="D61" s="64"/>
      <c r="E61" s="30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v>0</v>
      </c>
      <c r="Q61" s="31">
        <v>0</v>
      </c>
      <c r="R61" s="31">
        <v>0</v>
      </c>
      <c r="S61" s="31">
        <v>0</v>
      </c>
      <c r="T61" s="31">
        <v>0</v>
      </c>
      <c r="U61" s="31">
        <v>0</v>
      </c>
      <c r="V61" s="31">
        <v>0</v>
      </c>
      <c r="W61" s="31">
        <v>0</v>
      </c>
      <c r="X61" s="31">
        <v>0</v>
      </c>
      <c r="Y61" s="31">
        <v>0</v>
      </c>
      <c r="Z61" s="31">
        <v>0</v>
      </c>
      <c r="AA61" s="31">
        <v>-3.1499999999999986</v>
      </c>
      <c r="AB61" s="32">
        <v>-1.3599999999999994</v>
      </c>
    </row>
    <row r="62" spans="2:28" ht="17.25" thickTop="1" thickBot="1" x14ac:dyDescent="0.3">
      <c r="B62" s="33" t="str">
        <f t="shared" si="1"/>
        <v>24.02.2022</v>
      </c>
      <c r="C62" s="63">
        <f t="shared" si="2"/>
        <v>-5.9250000000000007</v>
      </c>
      <c r="D62" s="64"/>
      <c r="E62" s="30">
        <v>0</v>
      </c>
      <c r="F62" s="31">
        <v>0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0</v>
      </c>
      <c r="N62" s="31">
        <v>0</v>
      </c>
      <c r="O62" s="31">
        <v>0</v>
      </c>
      <c r="P62" s="31">
        <v>0</v>
      </c>
      <c r="Q62" s="31">
        <v>0</v>
      </c>
      <c r="R62" s="31">
        <v>0</v>
      </c>
      <c r="S62" s="31">
        <v>0</v>
      </c>
      <c r="T62" s="31">
        <v>0</v>
      </c>
      <c r="U62" s="31">
        <v>0</v>
      </c>
      <c r="V62" s="31">
        <v>-5.9250000000000007</v>
      </c>
      <c r="W62" s="31">
        <v>0</v>
      </c>
      <c r="X62" s="31">
        <v>0</v>
      </c>
      <c r="Y62" s="31">
        <v>0</v>
      </c>
      <c r="Z62" s="31">
        <v>0</v>
      </c>
      <c r="AA62" s="31">
        <v>0</v>
      </c>
      <c r="AB62" s="32">
        <v>0</v>
      </c>
    </row>
    <row r="63" spans="2:28" ht="17.25" thickTop="1" thickBot="1" x14ac:dyDescent="0.3">
      <c r="B63" s="33" t="str">
        <f t="shared" si="1"/>
        <v>25.02.2022</v>
      </c>
      <c r="C63" s="63">
        <f t="shared" si="2"/>
        <v>0</v>
      </c>
      <c r="D63" s="64"/>
      <c r="E63" s="30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v>0</v>
      </c>
      <c r="Q63" s="31">
        <v>0</v>
      </c>
      <c r="R63" s="31">
        <v>0</v>
      </c>
      <c r="S63" s="31">
        <v>0</v>
      </c>
      <c r="T63" s="31">
        <v>0</v>
      </c>
      <c r="U63" s="31">
        <v>0</v>
      </c>
      <c r="V63" s="31">
        <v>0</v>
      </c>
      <c r="W63" s="31">
        <v>0</v>
      </c>
      <c r="X63" s="31">
        <v>0</v>
      </c>
      <c r="Y63" s="31">
        <v>0</v>
      </c>
      <c r="Z63" s="31">
        <v>0</v>
      </c>
      <c r="AA63" s="31">
        <v>0</v>
      </c>
      <c r="AB63" s="32">
        <v>0</v>
      </c>
    </row>
    <row r="64" spans="2:28" ht="17.25" thickTop="1" thickBot="1" x14ac:dyDescent="0.3">
      <c r="B64" s="33" t="str">
        <f t="shared" si="1"/>
        <v>26.02.2022</v>
      </c>
      <c r="C64" s="63">
        <f t="shared" si="2"/>
        <v>0</v>
      </c>
      <c r="D64" s="64"/>
      <c r="E64" s="30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v>0</v>
      </c>
      <c r="Q64" s="31">
        <v>0</v>
      </c>
      <c r="R64" s="31">
        <v>0</v>
      </c>
      <c r="S64" s="31">
        <v>0</v>
      </c>
      <c r="T64" s="31">
        <v>0</v>
      </c>
      <c r="U64" s="31">
        <v>0</v>
      </c>
      <c r="V64" s="31">
        <v>0</v>
      </c>
      <c r="W64" s="31">
        <v>0</v>
      </c>
      <c r="X64" s="31">
        <v>0</v>
      </c>
      <c r="Y64" s="31">
        <v>0</v>
      </c>
      <c r="Z64" s="31">
        <v>0</v>
      </c>
      <c r="AA64" s="31">
        <v>0</v>
      </c>
      <c r="AB64" s="32">
        <v>0</v>
      </c>
    </row>
    <row r="65" spans="2:29" ht="17.25" thickTop="1" thickBot="1" x14ac:dyDescent="0.3">
      <c r="B65" s="33" t="str">
        <f t="shared" si="1"/>
        <v>27.02.2022</v>
      </c>
      <c r="C65" s="63">
        <f t="shared" si="2"/>
        <v>0</v>
      </c>
      <c r="D65" s="64"/>
      <c r="E65" s="30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v>0</v>
      </c>
      <c r="Q65" s="31">
        <v>0</v>
      </c>
      <c r="R65" s="31">
        <v>0</v>
      </c>
      <c r="S65" s="31">
        <v>0</v>
      </c>
      <c r="T65" s="31">
        <v>0</v>
      </c>
      <c r="U65" s="31">
        <v>0</v>
      </c>
      <c r="V65" s="31">
        <v>0</v>
      </c>
      <c r="W65" s="31">
        <v>0</v>
      </c>
      <c r="X65" s="31">
        <v>0</v>
      </c>
      <c r="Y65" s="31">
        <v>0</v>
      </c>
      <c r="Z65" s="31">
        <v>0</v>
      </c>
      <c r="AA65" s="31">
        <v>0</v>
      </c>
      <c r="AB65" s="32">
        <v>0</v>
      </c>
    </row>
    <row r="66" spans="2:29" ht="17.25" thickTop="1" thickBot="1" x14ac:dyDescent="0.3">
      <c r="B66" s="33" t="str">
        <f t="shared" si="1"/>
        <v>28.02.2022</v>
      </c>
      <c r="C66" s="63">
        <f t="shared" si="2"/>
        <v>0</v>
      </c>
      <c r="D66" s="64"/>
      <c r="E66" s="79">
        <v>0</v>
      </c>
      <c r="F66" s="80">
        <v>0</v>
      </c>
      <c r="G66" s="80">
        <v>0</v>
      </c>
      <c r="H66" s="80">
        <v>0</v>
      </c>
      <c r="I66" s="80">
        <v>0</v>
      </c>
      <c r="J66" s="80">
        <v>0</v>
      </c>
      <c r="K66" s="80">
        <v>0</v>
      </c>
      <c r="L66" s="80">
        <v>0</v>
      </c>
      <c r="M66" s="80">
        <v>0</v>
      </c>
      <c r="N66" s="80">
        <v>0</v>
      </c>
      <c r="O66" s="80">
        <v>0</v>
      </c>
      <c r="P66" s="80">
        <v>0</v>
      </c>
      <c r="Q66" s="80">
        <v>0</v>
      </c>
      <c r="R66" s="80">
        <v>0</v>
      </c>
      <c r="S66" s="80">
        <v>0</v>
      </c>
      <c r="T66" s="80">
        <v>0</v>
      </c>
      <c r="U66" s="80">
        <v>0</v>
      </c>
      <c r="V66" s="80">
        <v>0</v>
      </c>
      <c r="W66" s="80">
        <v>0</v>
      </c>
      <c r="X66" s="80">
        <v>0</v>
      </c>
      <c r="Y66" s="80">
        <v>0</v>
      </c>
      <c r="Z66" s="80">
        <v>0</v>
      </c>
      <c r="AA66" s="80">
        <v>0</v>
      </c>
      <c r="AB66" s="81">
        <v>0</v>
      </c>
    </row>
    <row r="67" spans="2:29" ht="17.25" hidden="1" thickTop="1" thickBot="1" x14ac:dyDescent="0.3">
      <c r="B67" s="33" t="str">
        <f t="shared" si="1"/>
        <v>29.02.2022</v>
      </c>
      <c r="C67" s="63">
        <f t="shared" si="2"/>
        <v>0</v>
      </c>
      <c r="D67" s="64"/>
      <c r="E67" s="34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2"/>
    </row>
    <row r="68" spans="2:29" ht="17.25" hidden="1" thickTop="1" thickBot="1" x14ac:dyDescent="0.3">
      <c r="B68" s="33" t="str">
        <f t="shared" si="1"/>
        <v>30.02.2022</v>
      </c>
      <c r="C68" s="63">
        <f t="shared" si="2"/>
        <v>0</v>
      </c>
      <c r="D68" s="64"/>
      <c r="E68" s="34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2"/>
    </row>
    <row r="69" spans="2:29" ht="16.5" hidden="1" thickTop="1" x14ac:dyDescent="0.25">
      <c r="B69" s="35" t="str">
        <f t="shared" si="1"/>
        <v>31.02.2022</v>
      </c>
      <c r="C69" s="73">
        <f>SUM(E69:AB69)</f>
        <v>0</v>
      </c>
      <c r="D69" s="74"/>
      <c r="E69" s="36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8"/>
    </row>
    <row r="70" spans="2:29" ht="15.75" thickTop="1" x14ac:dyDescent="0.25"/>
    <row r="72" spans="2:29" ht="24.75" customHeight="1" thickBot="1" x14ac:dyDescent="0.3">
      <c r="B72" s="65" t="s">
        <v>36</v>
      </c>
      <c r="C72" s="67" t="s">
        <v>37</v>
      </c>
      <c r="D72" s="68"/>
      <c r="E72" s="71" t="s">
        <v>75</v>
      </c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2"/>
    </row>
    <row r="73" spans="2:29" ht="15.75" customHeight="1" thickTop="1" thickBot="1" x14ac:dyDescent="0.3">
      <c r="B73" s="66"/>
      <c r="C73" s="69"/>
      <c r="D73" s="70"/>
      <c r="E73" s="25" t="s">
        <v>2</v>
      </c>
      <c r="F73" s="26" t="s">
        <v>3</v>
      </c>
      <c r="G73" s="26" t="s">
        <v>4</v>
      </c>
      <c r="H73" s="26" t="s">
        <v>5</v>
      </c>
      <c r="I73" s="26" t="s">
        <v>6</v>
      </c>
      <c r="J73" s="26" t="s">
        <v>7</v>
      </c>
      <c r="K73" s="26" t="s">
        <v>8</v>
      </c>
      <c r="L73" s="26" t="s">
        <v>9</v>
      </c>
      <c r="M73" s="26" t="s">
        <v>10</v>
      </c>
      <c r="N73" s="26" t="s">
        <v>11</v>
      </c>
      <c r="O73" s="26" t="s">
        <v>12</v>
      </c>
      <c r="P73" s="26" t="s">
        <v>13</v>
      </c>
      <c r="Q73" s="26" t="s">
        <v>14</v>
      </c>
      <c r="R73" s="26" t="s">
        <v>15</v>
      </c>
      <c r="S73" s="27" t="s">
        <v>16</v>
      </c>
      <c r="T73" s="26" t="s">
        <v>17</v>
      </c>
      <c r="U73" s="26" t="s">
        <v>18</v>
      </c>
      <c r="V73" s="26" t="s">
        <v>19</v>
      </c>
      <c r="W73" s="26" t="s">
        <v>20</v>
      </c>
      <c r="X73" s="26" t="s">
        <v>21</v>
      </c>
      <c r="Y73" s="26" t="s">
        <v>22</v>
      </c>
      <c r="Z73" s="26" t="s">
        <v>23</v>
      </c>
      <c r="AA73" s="26" t="s">
        <v>24</v>
      </c>
      <c r="AB73" s="39" t="s">
        <v>25</v>
      </c>
      <c r="AC73" s="4"/>
    </row>
    <row r="74" spans="2:29" ht="17.25" thickTop="1" thickBot="1" x14ac:dyDescent="0.3">
      <c r="B74" s="29" t="str">
        <f>B39</f>
        <v>01.02.2022</v>
      </c>
      <c r="C74" s="40">
        <f>SUMIF(E74:AB74,"&gt;0")</f>
        <v>143.76999999999998</v>
      </c>
      <c r="D74" s="41">
        <f>SUMIF(E74:AB74,"&lt;0")</f>
        <v>-6.02</v>
      </c>
      <c r="E74" s="42">
        <f>E4+E39</f>
        <v>-6.02</v>
      </c>
      <c r="F74" s="43">
        <f t="shared" ref="F74:AB74" si="3">F4+F39</f>
        <v>0</v>
      </c>
      <c r="G74" s="43">
        <f t="shared" si="3"/>
        <v>0</v>
      </c>
      <c r="H74" s="43">
        <f t="shared" si="3"/>
        <v>0</v>
      </c>
      <c r="I74" s="43">
        <f t="shared" si="3"/>
        <v>0</v>
      </c>
      <c r="J74" s="43">
        <f t="shared" si="3"/>
        <v>0</v>
      </c>
      <c r="K74" s="43">
        <f t="shared" si="3"/>
        <v>0</v>
      </c>
      <c r="L74" s="43">
        <f t="shared" si="3"/>
        <v>0</v>
      </c>
      <c r="M74" s="43">
        <f t="shared" si="3"/>
        <v>0</v>
      </c>
      <c r="N74" s="43">
        <f t="shared" si="3"/>
        <v>9.5399999999999991</v>
      </c>
      <c r="O74" s="43">
        <f t="shared" si="3"/>
        <v>12.030000000000001</v>
      </c>
      <c r="P74" s="43">
        <f t="shared" si="3"/>
        <v>10.829999999999998</v>
      </c>
      <c r="Q74" s="43">
        <f t="shared" si="3"/>
        <v>0</v>
      </c>
      <c r="R74" s="44">
        <f t="shared" si="3"/>
        <v>0</v>
      </c>
      <c r="S74" s="45">
        <f t="shared" si="3"/>
        <v>11.700000000000003</v>
      </c>
      <c r="T74" s="31">
        <f t="shared" si="3"/>
        <v>11.920000000000002</v>
      </c>
      <c r="U74" s="31">
        <f t="shared" si="3"/>
        <v>12.11</v>
      </c>
      <c r="V74" s="31">
        <f t="shared" si="3"/>
        <v>12.079999999999998</v>
      </c>
      <c r="W74" s="31">
        <f t="shared" si="3"/>
        <v>12</v>
      </c>
      <c r="X74" s="31">
        <f t="shared" si="3"/>
        <v>11.18</v>
      </c>
      <c r="Y74" s="31">
        <f t="shared" si="3"/>
        <v>12.049999999999997</v>
      </c>
      <c r="Z74" s="31">
        <f t="shared" si="3"/>
        <v>9.11</v>
      </c>
      <c r="AA74" s="31">
        <f t="shared" si="3"/>
        <v>6.8999999999999986</v>
      </c>
      <c r="AB74" s="32">
        <f t="shared" si="3"/>
        <v>12.32</v>
      </c>
    </row>
    <row r="75" spans="2:29" ht="17.25" thickTop="1" thickBot="1" x14ac:dyDescent="0.3">
      <c r="B75" s="33" t="str">
        <f t="shared" ref="B75:B104" si="4">B40</f>
        <v>02.02.2022</v>
      </c>
      <c r="C75" s="40">
        <f t="shared" ref="C75:C104" si="5">SUMIF(E75:AB75,"&gt;0")</f>
        <v>76.91</v>
      </c>
      <c r="D75" s="41">
        <f t="shared" ref="D75:D104" si="6">SUMIF(E75:AB75,"&lt;0")</f>
        <v>-19.43</v>
      </c>
      <c r="E75" s="34">
        <f t="shared" ref="E75:AB85" si="7">E5+E40</f>
        <v>12.229999999999997</v>
      </c>
      <c r="F75" s="31">
        <f t="shared" si="7"/>
        <v>0</v>
      </c>
      <c r="G75" s="31">
        <f t="shared" si="7"/>
        <v>0</v>
      </c>
      <c r="H75" s="31">
        <f t="shared" si="7"/>
        <v>0</v>
      </c>
      <c r="I75" s="31">
        <f t="shared" si="7"/>
        <v>0</v>
      </c>
      <c r="J75" s="31">
        <f t="shared" si="7"/>
        <v>0</v>
      </c>
      <c r="K75" s="31">
        <f t="shared" si="7"/>
        <v>0</v>
      </c>
      <c r="L75" s="31">
        <f t="shared" si="7"/>
        <v>0</v>
      </c>
      <c r="M75" s="31">
        <f t="shared" si="7"/>
        <v>0</v>
      </c>
      <c r="N75" s="31">
        <f t="shared" si="7"/>
        <v>10.380000000000003</v>
      </c>
      <c r="O75" s="31">
        <f t="shared" si="7"/>
        <v>11.280000000000001</v>
      </c>
      <c r="P75" s="31">
        <f t="shared" si="7"/>
        <v>0</v>
      </c>
      <c r="Q75" s="31">
        <f t="shared" si="7"/>
        <v>0</v>
      </c>
      <c r="R75" s="31">
        <f t="shared" si="7"/>
        <v>0</v>
      </c>
      <c r="S75" s="31">
        <f t="shared" si="7"/>
        <v>-7.68</v>
      </c>
      <c r="T75" s="31">
        <f t="shared" si="7"/>
        <v>1.3500000000000014</v>
      </c>
      <c r="U75" s="31">
        <f t="shared" si="7"/>
        <v>10.810000000000002</v>
      </c>
      <c r="V75" s="31">
        <f t="shared" si="7"/>
        <v>10.29</v>
      </c>
      <c r="W75" s="31">
        <f t="shared" si="7"/>
        <v>-1.0799999999999983</v>
      </c>
      <c r="X75" s="31">
        <f t="shared" si="7"/>
        <v>-2.2600000000000016</v>
      </c>
      <c r="Y75" s="31">
        <f t="shared" si="7"/>
        <v>-4.0500000000000007</v>
      </c>
      <c r="Z75" s="31">
        <f t="shared" si="7"/>
        <v>-4.3599999999999994</v>
      </c>
      <c r="AA75" s="31">
        <f t="shared" si="7"/>
        <v>8.2199999999999989</v>
      </c>
      <c r="AB75" s="32">
        <f t="shared" si="7"/>
        <v>12.350000000000001</v>
      </c>
    </row>
    <row r="76" spans="2:29" ht="17.25" thickTop="1" thickBot="1" x14ac:dyDescent="0.3">
      <c r="B76" s="33" t="str">
        <f t="shared" si="4"/>
        <v>03.02.2022</v>
      </c>
      <c r="C76" s="40">
        <f t="shared" si="5"/>
        <v>176.14000000000001</v>
      </c>
      <c r="D76" s="41">
        <f t="shared" si="6"/>
        <v>0</v>
      </c>
      <c r="E76" s="34">
        <f t="shared" si="7"/>
        <v>10.969999999999999</v>
      </c>
      <c r="F76" s="31">
        <f t="shared" si="7"/>
        <v>12.329999999999998</v>
      </c>
      <c r="G76" s="31">
        <f t="shared" si="7"/>
        <v>11.850000000000001</v>
      </c>
      <c r="H76" s="31">
        <f t="shared" si="7"/>
        <v>0</v>
      </c>
      <c r="I76" s="31">
        <f t="shared" si="7"/>
        <v>0</v>
      </c>
      <c r="J76" s="31">
        <f t="shared" si="7"/>
        <v>0</v>
      </c>
      <c r="K76" s="31">
        <f t="shared" si="7"/>
        <v>0</v>
      </c>
      <c r="L76" s="31">
        <f t="shared" si="7"/>
        <v>0</v>
      </c>
      <c r="M76" s="31">
        <f t="shared" si="7"/>
        <v>0</v>
      </c>
      <c r="N76" s="31">
        <f t="shared" si="7"/>
        <v>11.39</v>
      </c>
      <c r="O76" s="31">
        <f t="shared" si="7"/>
        <v>11.829999999999998</v>
      </c>
      <c r="P76" s="31">
        <f t="shared" si="7"/>
        <v>9.5399999999999991</v>
      </c>
      <c r="Q76" s="31">
        <f t="shared" si="7"/>
        <v>0</v>
      </c>
      <c r="R76" s="31">
        <f t="shared" si="7"/>
        <v>0</v>
      </c>
      <c r="S76" s="31">
        <f t="shared" si="7"/>
        <v>9.490000000000002</v>
      </c>
      <c r="T76" s="31">
        <f t="shared" si="7"/>
        <v>7.1099999999999994</v>
      </c>
      <c r="U76" s="31">
        <f t="shared" si="7"/>
        <v>12.090000000000003</v>
      </c>
      <c r="V76" s="31">
        <f t="shared" si="7"/>
        <v>12.14</v>
      </c>
      <c r="W76" s="31">
        <f t="shared" si="7"/>
        <v>11.159999999999997</v>
      </c>
      <c r="X76" s="31">
        <f t="shared" si="7"/>
        <v>11.149999999999999</v>
      </c>
      <c r="Y76" s="31">
        <f t="shared" si="7"/>
        <v>11.149999999999999</v>
      </c>
      <c r="Z76" s="31">
        <f t="shared" si="7"/>
        <v>11.060000000000002</v>
      </c>
      <c r="AA76" s="31">
        <f t="shared" si="7"/>
        <v>11.54</v>
      </c>
      <c r="AB76" s="32">
        <f t="shared" si="7"/>
        <v>11.340000000000003</v>
      </c>
    </row>
    <row r="77" spans="2:29" ht="17.25" thickTop="1" thickBot="1" x14ac:dyDescent="0.3">
      <c r="B77" s="33" t="str">
        <f t="shared" si="4"/>
        <v>04.02.2022</v>
      </c>
      <c r="C77" s="40">
        <f t="shared" si="5"/>
        <v>91.81</v>
      </c>
      <c r="D77" s="41">
        <f t="shared" si="6"/>
        <v>-31.86</v>
      </c>
      <c r="E77" s="34">
        <f t="shared" si="7"/>
        <v>9.740000000000002</v>
      </c>
      <c r="F77" s="31">
        <f t="shared" si="7"/>
        <v>0</v>
      </c>
      <c r="G77" s="31">
        <f t="shared" si="7"/>
        <v>0</v>
      </c>
      <c r="H77" s="31">
        <f t="shared" si="7"/>
        <v>0</v>
      </c>
      <c r="I77" s="31">
        <f t="shared" si="7"/>
        <v>0</v>
      </c>
      <c r="J77" s="31">
        <f t="shared" si="7"/>
        <v>0</v>
      </c>
      <c r="K77" s="31">
        <f t="shared" si="7"/>
        <v>0</v>
      </c>
      <c r="L77" s="31">
        <f t="shared" si="7"/>
        <v>0</v>
      </c>
      <c r="M77" s="31">
        <f t="shared" si="7"/>
        <v>0</v>
      </c>
      <c r="N77" s="31">
        <f t="shared" si="7"/>
        <v>4.4899999999999984</v>
      </c>
      <c r="O77" s="31">
        <f t="shared" si="7"/>
        <v>10.189999999999998</v>
      </c>
      <c r="P77" s="31">
        <f t="shared" si="7"/>
        <v>8.6499999999999986</v>
      </c>
      <c r="Q77" s="31">
        <f t="shared" si="7"/>
        <v>0</v>
      </c>
      <c r="R77" s="31">
        <f t="shared" si="7"/>
        <v>0</v>
      </c>
      <c r="S77" s="31">
        <f t="shared" si="7"/>
        <v>-10.86</v>
      </c>
      <c r="T77" s="31">
        <f t="shared" si="7"/>
        <v>-11.34</v>
      </c>
      <c r="U77" s="31">
        <f t="shared" si="7"/>
        <v>11.439999999999998</v>
      </c>
      <c r="V77" s="31">
        <f t="shared" si="7"/>
        <v>12.32</v>
      </c>
      <c r="W77" s="31">
        <f t="shared" si="7"/>
        <v>10.759999999999998</v>
      </c>
      <c r="X77" s="31">
        <f t="shared" si="7"/>
        <v>8.7199999999999989</v>
      </c>
      <c r="Y77" s="31">
        <f t="shared" si="7"/>
        <v>4.870000000000001</v>
      </c>
      <c r="Z77" s="31">
        <f t="shared" si="7"/>
        <v>-7.6099999999999994</v>
      </c>
      <c r="AA77" s="31">
        <f t="shared" si="7"/>
        <v>-2.0500000000000007</v>
      </c>
      <c r="AB77" s="32">
        <f t="shared" si="7"/>
        <v>10.630000000000003</v>
      </c>
    </row>
    <row r="78" spans="2:29" ht="17.25" thickTop="1" thickBot="1" x14ac:dyDescent="0.3">
      <c r="B78" s="33" t="str">
        <f t="shared" si="4"/>
        <v>05.02.2022</v>
      </c>
      <c r="C78" s="40">
        <f t="shared" si="5"/>
        <v>256.07</v>
      </c>
      <c r="D78" s="41">
        <f t="shared" si="6"/>
        <v>0</v>
      </c>
      <c r="E78" s="34">
        <f t="shared" si="7"/>
        <v>11.57</v>
      </c>
      <c r="F78" s="31">
        <f t="shared" si="7"/>
        <v>12.259999999999998</v>
      </c>
      <c r="G78" s="31">
        <f t="shared" si="7"/>
        <v>11.030000000000001</v>
      </c>
      <c r="H78" s="31">
        <f t="shared" si="7"/>
        <v>0</v>
      </c>
      <c r="I78" s="46">
        <f t="shared" si="7"/>
        <v>0</v>
      </c>
      <c r="J78" s="31">
        <f t="shared" si="7"/>
        <v>1.9699999999999989</v>
      </c>
      <c r="K78" s="31">
        <f t="shared" si="7"/>
        <v>10.950000000000003</v>
      </c>
      <c r="L78" s="31">
        <f t="shared" si="7"/>
        <v>9.25</v>
      </c>
      <c r="M78" s="31">
        <f t="shared" si="7"/>
        <v>9.8699999999999974</v>
      </c>
      <c r="N78" s="31">
        <f t="shared" si="7"/>
        <v>12.280000000000001</v>
      </c>
      <c r="O78" s="31">
        <f t="shared" si="7"/>
        <v>12.649999999999999</v>
      </c>
      <c r="P78" s="31">
        <f t="shared" si="7"/>
        <v>12.420000000000002</v>
      </c>
      <c r="Q78" s="31">
        <f t="shared" si="7"/>
        <v>12.619999999999997</v>
      </c>
      <c r="R78" s="31">
        <f t="shared" si="7"/>
        <v>12.64</v>
      </c>
      <c r="S78" s="31">
        <f t="shared" si="7"/>
        <v>12.719999999999999</v>
      </c>
      <c r="T78" s="31">
        <f t="shared" si="7"/>
        <v>12.659999999999997</v>
      </c>
      <c r="U78" s="31">
        <f t="shared" si="7"/>
        <v>12.520000000000003</v>
      </c>
      <c r="V78" s="31">
        <f t="shared" si="7"/>
        <v>12.79</v>
      </c>
      <c r="W78" s="31">
        <f t="shared" si="7"/>
        <v>12.740000000000002</v>
      </c>
      <c r="X78" s="31">
        <f t="shared" si="7"/>
        <v>12.759999999999998</v>
      </c>
      <c r="Y78" s="31">
        <f t="shared" si="7"/>
        <v>12.590000000000003</v>
      </c>
      <c r="Z78" s="31">
        <f t="shared" si="7"/>
        <v>12.68</v>
      </c>
      <c r="AA78" s="31">
        <f t="shared" si="7"/>
        <v>12.630000000000003</v>
      </c>
      <c r="AB78" s="32">
        <f t="shared" si="7"/>
        <v>12.469999999999999</v>
      </c>
    </row>
    <row r="79" spans="2:29" ht="17.25" thickTop="1" thickBot="1" x14ac:dyDescent="0.3">
      <c r="B79" s="33" t="str">
        <f t="shared" si="4"/>
        <v>06.02.2022</v>
      </c>
      <c r="C79" s="40">
        <f t="shared" si="5"/>
        <v>200.23999999999998</v>
      </c>
      <c r="D79" s="41">
        <f t="shared" si="6"/>
        <v>0</v>
      </c>
      <c r="E79" s="34">
        <f t="shared" si="7"/>
        <v>12.020000000000003</v>
      </c>
      <c r="F79" s="31">
        <f t="shared" si="7"/>
        <v>0</v>
      </c>
      <c r="G79" s="31">
        <f t="shared" si="7"/>
        <v>0</v>
      </c>
      <c r="H79" s="31">
        <f t="shared" si="7"/>
        <v>0</v>
      </c>
      <c r="I79" s="31">
        <f t="shared" si="7"/>
        <v>0</v>
      </c>
      <c r="J79" s="31">
        <f t="shared" si="7"/>
        <v>0</v>
      </c>
      <c r="K79" s="31">
        <f t="shared" si="7"/>
        <v>0</v>
      </c>
      <c r="L79" s="31">
        <f t="shared" si="7"/>
        <v>0</v>
      </c>
      <c r="M79" s="31">
        <f t="shared" si="7"/>
        <v>11.29</v>
      </c>
      <c r="N79" s="31">
        <f t="shared" si="7"/>
        <v>12.579999999999998</v>
      </c>
      <c r="O79" s="31">
        <f t="shared" si="7"/>
        <v>12.46</v>
      </c>
      <c r="P79" s="31">
        <f t="shared" si="7"/>
        <v>12.560000000000002</v>
      </c>
      <c r="Q79" s="31">
        <f t="shared" si="7"/>
        <v>12.57</v>
      </c>
      <c r="R79" s="31">
        <f t="shared" si="7"/>
        <v>12.25</v>
      </c>
      <c r="S79" s="31">
        <f t="shared" si="7"/>
        <v>12.259999999999998</v>
      </c>
      <c r="T79" s="31">
        <f t="shared" si="7"/>
        <v>12.36</v>
      </c>
      <c r="U79" s="31">
        <f t="shared" si="7"/>
        <v>5.0500000000000007</v>
      </c>
      <c r="V79" s="31">
        <f t="shared" si="7"/>
        <v>11.61</v>
      </c>
      <c r="W79" s="31">
        <f t="shared" si="7"/>
        <v>12.25</v>
      </c>
      <c r="X79" s="31">
        <f t="shared" si="7"/>
        <v>12.060000000000002</v>
      </c>
      <c r="Y79" s="31">
        <f t="shared" si="7"/>
        <v>12.200000000000003</v>
      </c>
      <c r="Z79" s="31">
        <f t="shared" si="7"/>
        <v>12.670000000000002</v>
      </c>
      <c r="AA79" s="31">
        <f t="shared" si="7"/>
        <v>12.39</v>
      </c>
      <c r="AB79" s="32">
        <f t="shared" si="7"/>
        <v>11.659999999999997</v>
      </c>
    </row>
    <row r="80" spans="2:29" ht="17.25" thickTop="1" thickBot="1" x14ac:dyDescent="0.3">
      <c r="B80" s="33" t="str">
        <f t="shared" si="4"/>
        <v>07.02.2022</v>
      </c>
      <c r="C80" s="40">
        <f t="shared" si="5"/>
        <v>96.760000000000019</v>
      </c>
      <c r="D80" s="41">
        <f t="shared" si="6"/>
        <v>0</v>
      </c>
      <c r="E80" s="34">
        <f t="shared" si="7"/>
        <v>0</v>
      </c>
      <c r="F80" s="31">
        <f t="shared" si="7"/>
        <v>0</v>
      </c>
      <c r="G80" s="31">
        <f t="shared" si="7"/>
        <v>0</v>
      </c>
      <c r="H80" s="31">
        <f t="shared" si="7"/>
        <v>0</v>
      </c>
      <c r="I80" s="31">
        <f t="shared" si="7"/>
        <v>0</v>
      </c>
      <c r="J80" s="31">
        <f t="shared" si="7"/>
        <v>0</v>
      </c>
      <c r="K80" s="31">
        <f t="shared" si="7"/>
        <v>0</v>
      </c>
      <c r="L80" s="31">
        <f t="shared" si="7"/>
        <v>0</v>
      </c>
      <c r="M80" s="31">
        <f t="shared" si="7"/>
        <v>0</v>
      </c>
      <c r="N80" s="31">
        <f t="shared" si="7"/>
        <v>0</v>
      </c>
      <c r="O80" s="31">
        <f t="shared" si="7"/>
        <v>0</v>
      </c>
      <c r="P80" s="31">
        <f t="shared" si="7"/>
        <v>0</v>
      </c>
      <c r="Q80" s="31">
        <f t="shared" si="7"/>
        <v>0</v>
      </c>
      <c r="R80" s="31">
        <f t="shared" si="7"/>
        <v>0</v>
      </c>
      <c r="S80" s="31">
        <f t="shared" si="7"/>
        <v>10.490000000000002</v>
      </c>
      <c r="T80" s="31">
        <f t="shared" si="7"/>
        <v>6.5399999999999991</v>
      </c>
      <c r="U80" s="31">
        <f t="shared" si="7"/>
        <v>6.1000000000000014</v>
      </c>
      <c r="V80" s="31">
        <f t="shared" si="7"/>
        <v>12.090000000000003</v>
      </c>
      <c r="W80" s="31">
        <f t="shared" si="7"/>
        <v>12.54</v>
      </c>
      <c r="X80" s="31">
        <f t="shared" si="7"/>
        <v>7.3800000000000026</v>
      </c>
      <c r="Y80" s="31">
        <f t="shared" si="7"/>
        <v>12.630000000000003</v>
      </c>
      <c r="Z80" s="31">
        <f t="shared" si="7"/>
        <v>12.520000000000003</v>
      </c>
      <c r="AA80" s="31">
        <f t="shared" si="7"/>
        <v>4.7699999999999996</v>
      </c>
      <c r="AB80" s="32">
        <f t="shared" si="7"/>
        <v>11.700000000000003</v>
      </c>
    </row>
    <row r="81" spans="2:28" ht="17.25" thickTop="1" thickBot="1" x14ac:dyDescent="0.3">
      <c r="B81" s="33" t="str">
        <f t="shared" si="4"/>
        <v>08.02.2022</v>
      </c>
      <c r="C81" s="40">
        <f t="shared" si="5"/>
        <v>2.8000000000000007</v>
      </c>
      <c r="D81" s="41">
        <f t="shared" si="6"/>
        <v>-0.17000000000000171</v>
      </c>
      <c r="E81" s="34">
        <f t="shared" si="7"/>
        <v>0</v>
      </c>
      <c r="F81" s="31">
        <f t="shared" si="7"/>
        <v>0</v>
      </c>
      <c r="G81" s="31">
        <f t="shared" si="7"/>
        <v>0</v>
      </c>
      <c r="H81" s="31">
        <f t="shared" si="7"/>
        <v>0</v>
      </c>
      <c r="I81" s="31">
        <f t="shared" si="7"/>
        <v>0</v>
      </c>
      <c r="J81" s="31">
        <f t="shared" si="7"/>
        <v>0</v>
      </c>
      <c r="K81" s="31">
        <f t="shared" si="7"/>
        <v>0</v>
      </c>
      <c r="L81" s="31">
        <f t="shared" si="7"/>
        <v>0</v>
      </c>
      <c r="M81" s="31">
        <f t="shared" si="7"/>
        <v>0</v>
      </c>
      <c r="N81" s="31">
        <f t="shared" si="7"/>
        <v>0</v>
      </c>
      <c r="O81" s="31">
        <f t="shared" si="7"/>
        <v>0</v>
      </c>
      <c r="P81" s="31">
        <f t="shared" si="7"/>
        <v>0</v>
      </c>
      <c r="Q81" s="31">
        <f t="shared" si="7"/>
        <v>0</v>
      </c>
      <c r="R81" s="31">
        <f t="shared" si="7"/>
        <v>0</v>
      </c>
      <c r="S81" s="31">
        <f t="shared" si="7"/>
        <v>0</v>
      </c>
      <c r="T81" s="31">
        <f t="shared" si="7"/>
        <v>0</v>
      </c>
      <c r="U81" s="31">
        <f t="shared" si="7"/>
        <v>0</v>
      </c>
      <c r="V81" s="31">
        <f t="shared" si="7"/>
        <v>0</v>
      </c>
      <c r="W81" s="31">
        <f t="shared" si="7"/>
        <v>0</v>
      </c>
      <c r="X81" s="31">
        <f t="shared" si="7"/>
        <v>0</v>
      </c>
      <c r="Y81" s="31">
        <f t="shared" si="7"/>
        <v>0</v>
      </c>
      <c r="Z81" s="31">
        <f t="shared" si="7"/>
        <v>0</v>
      </c>
      <c r="AA81" s="31">
        <f t="shared" si="7"/>
        <v>-0.17000000000000171</v>
      </c>
      <c r="AB81" s="32">
        <f t="shared" si="7"/>
        <v>2.8000000000000007</v>
      </c>
    </row>
    <row r="82" spans="2:28" ht="17.25" thickTop="1" thickBot="1" x14ac:dyDescent="0.3">
      <c r="B82" s="33" t="str">
        <f t="shared" si="4"/>
        <v>09.02.2022</v>
      </c>
      <c r="C82" s="40">
        <f t="shared" si="5"/>
        <v>16.03</v>
      </c>
      <c r="D82" s="41">
        <f t="shared" si="6"/>
        <v>-11.600000000000001</v>
      </c>
      <c r="E82" s="34">
        <f t="shared" si="7"/>
        <v>0</v>
      </c>
      <c r="F82" s="31">
        <f t="shared" si="7"/>
        <v>0</v>
      </c>
      <c r="G82" s="31">
        <f t="shared" si="7"/>
        <v>0</v>
      </c>
      <c r="H82" s="31">
        <f t="shared" si="7"/>
        <v>0</v>
      </c>
      <c r="I82" s="31">
        <f t="shared" si="7"/>
        <v>0</v>
      </c>
      <c r="J82" s="31">
        <f t="shared" si="7"/>
        <v>0</v>
      </c>
      <c r="K82" s="31">
        <f t="shared" si="7"/>
        <v>0</v>
      </c>
      <c r="L82" s="31">
        <f t="shared" si="7"/>
        <v>0</v>
      </c>
      <c r="M82" s="31">
        <f t="shared" si="7"/>
        <v>0</v>
      </c>
      <c r="N82" s="31">
        <f t="shared" si="7"/>
        <v>0</v>
      </c>
      <c r="O82" s="31">
        <f t="shared" si="7"/>
        <v>0</v>
      </c>
      <c r="P82" s="31">
        <f t="shared" si="7"/>
        <v>0</v>
      </c>
      <c r="Q82" s="31">
        <f t="shared" si="7"/>
        <v>0</v>
      </c>
      <c r="R82" s="31">
        <f t="shared" si="7"/>
        <v>0</v>
      </c>
      <c r="S82" s="31">
        <f t="shared" si="7"/>
        <v>0</v>
      </c>
      <c r="T82" s="31">
        <f t="shared" si="7"/>
        <v>0</v>
      </c>
      <c r="U82" s="31">
        <f t="shared" si="7"/>
        <v>0</v>
      </c>
      <c r="V82" s="31">
        <f t="shared" si="7"/>
        <v>-8.370000000000001</v>
      </c>
      <c r="W82" s="31">
        <f t="shared" si="7"/>
        <v>-2.3900000000000006</v>
      </c>
      <c r="X82" s="31">
        <f t="shared" si="7"/>
        <v>-0.83999999999999986</v>
      </c>
      <c r="Y82" s="31">
        <f t="shared" si="7"/>
        <v>0</v>
      </c>
      <c r="Z82" s="31">
        <f t="shared" si="7"/>
        <v>0</v>
      </c>
      <c r="AA82" s="31">
        <f t="shared" si="7"/>
        <v>6.7100000000000009</v>
      </c>
      <c r="AB82" s="32">
        <f t="shared" si="7"/>
        <v>9.32</v>
      </c>
    </row>
    <row r="83" spans="2:28" ht="17.25" thickTop="1" thickBot="1" x14ac:dyDescent="0.3">
      <c r="B83" s="33" t="str">
        <f t="shared" si="4"/>
        <v>10.02.2022</v>
      </c>
      <c r="C83" s="40">
        <f t="shared" si="5"/>
        <v>9.240000000000002</v>
      </c>
      <c r="D83" s="41">
        <f t="shared" si="6"/>
        <v>-61.22</v>
      </c>
      <c r="E83" s="34">
        <f t="shared" si="7"/>
        <v>0</v>
      </c>
      <c r="F83" s="31">
        <f t="shared" si="7"/>
        <v>0</v>
      </c>
      <c r="G83" s="31">
        <f t="shared" si="7"/>
        <v>0</v>
      </c>
      <c r="H83" s="31">
        <f t="shared" si="7"/>
        <v>0</v>
      </c>
      <c r="I83" s="31">
        <f t="shared" si="7"/>
        <v>0</v>
      </c>
      <c r="J83" s="31">
        <f t="shared" si="7"/>
        <v>0</v>
      </c>
      <c r="K83" s="31">
        <f t="shared" si="7"/>
        <v>0</v>
      </c>
      <c r="L83" s="31">
        <f t="shared" si="7"/>
        <v>0</v>
      </c>
      <c r="M83" s="31">
        <f t="shared" si="7"/>
        <v>0</v>
      </c>
      <c r="N83" s="31">
        <f t="shared" si="7"/>
        <v>0</v>
      </c>
      <c r="O83" s="31">
        <f t="shared" si="7"/>
        <v>0</v>
      </c>
      <c r="P83" s="31">
        <f t="shared" si="7"/>
        <v>0</v>
      </c>
      <c r="Q83" s="31">
        <f t="shared" si="7"/>
        <v>0</v>
      </c>
      <c r="R83" s="31">
        <f t="shared" si="7"/>
        <v>0</v>
      </c>
      <c r="S83" s="31">
        <f t="shared" si="7"/>
        <v>-8.43</v>
      </c>
      <c r="T83" s="31">
        <f t="shared" si="7"/>
        <v>-9.2899999999999991</v>
      </c>
      <c r="U83" s="31">
        <f t="shared" si="7"/>
        <v>-9.2899999999999991</v>
      </c>
      <c r="V83" s="31">
        <f t="shared" si="7"/>
        <v>-9.3000000000000007</v>
      </c>
      <c r="W83" s="31">
        <f t="shared" si="7"/>
        <v>9.240000000000002</v>
      </c>
      <c r="X83" s="31">
        <f t="shared" si="7"/>
        <v>-4.1099999999999994</v>
      </c>
      <c r="Y83" s="31">
        <f t="shared" si="7"/>
        <v>-9.129999999999999</v>
      </c>
      <c r="Z83" s="31">
        <f t="shared" si="7"/>
        <v>-2.2800000000000011</v>
      </c>
      <c r="AA83" s="31">
        <f t="shared" si="7"/>
        <v>-3.0700000000000003</v>
      </c>
      <c r="AB83" s="32">
        <f t="shared" si="7"/>
        <v>-6.32</v>
      </c>
    </row>
    <row r="84" spans="2:28" ht="17.25" thickTop="1" thickBot="1" x14ac:dyDescent="0.3">
      <c r="B84" s="33" t="str">
        <f t="shared" si="4"/>
        <v>11.02.2022</v>
      </c>
      <c r="C84" s="40">
        <f t="shared" si="5"/>
        <v>11.670000000000002</v>
      </c>
      <c r="D84" s="41">
        <f t="shared" si="6"/>
        <v>-17.100000000000001</v>
      </c>
      <c r="E84" s="34">
        <f t="shared" si="7"/>
        <v>0</v>
      </c>
      <c r="F84" s="31">
        <f t="shared" si="7"/>
        <v>0</v>
      </c>
      <c r="G84" s="31">
        <f t="shared" si="7"/>
        <v>0</v>
      </c>
      <c r="H84" s="31">
        <f t="shared" si="7"/>
        <v>0</v>
      </c>
      <c r="I84" s="31">
        <f t="shared" si="7"/>
        <v>0</v>
      </c>
      <c r="J84" s="31">
        <f t="shared" si="7"/>
        <v>0</v>
      </c>
      <c r="K84" s="31">
        <f t="shared" si="7"/>
        <v>0</v>
      </c>
      <c r="L84" s="31">
        <f t="shared" si="7"/>
        <v>0</v>
      </c>
      <c r="M84" s="31">
        <f t="shared" si="7"/>
        <v>0</v>
      </c>
      <c r="N84" s="31">
        <f t="shared" si="7"/>
        <v>0</v>
      </c>
      <c r="O84" s="31">
        <f t="shared" si="7"/>
        <v>0</v>
      </c>
      <c r="P84" s="31">
        <f t="shared" si="7"/>
        <v>0</v>
      </c>
      <c r="Q84" s="31">
        <f t="shared" si="7"/>
        <v>0</v>
      </c>
      <c r="R84" s="31">
        <f t="shared" si="7"/>
        <v>0</v>
      </c>
      <c r="S84" s="31">
        <f t="shared" si="7"/>
        <v>-1.2600000000000016</v>
      </c>
      <c r="T84" s="31">
        <f t="shared" si="7"/>
        <v>-0.96999999999999886</v>
      </c>
      <c r="U84" s="31">
        <f t="shared" si="7"/>
        <v>-3.9200000000000017</v>
      </c>
      <c r="V84" s="31">
        <f t="shared" si="7"/>
        <v>-1.3900000000000006</v>
      </c>
      <c r="W84" s="31">
        <f t="shared" si="7"/>
        <v>-4.18</v>
      </c>
      <c r="X84" s="31">
        <f t="shared" si="7"/>
        <v>-0.21000000000000085</v>
      </c>
      <c r="Y84" s="31">
        <f t="shared" si="7"/>
        <v>-0.82000000000000028</v>
      </c>
      <c r="Z84" s="31">
        <f t="shared" si="7"/>
        <v>-2.0399999999999991</v>
      </c>
      <c r="AA84" s="31">
        <f t="shared" si="7"/>
        <v>-2.3099999999999987</v>
      </c>
      <c r="AB84" s="32">
        <f t="shared" si="7"/>
        <v>11.670000000000002</v>
      </c>
    </row>
    <row r="85" spans="2:28" ht="17.25" thickTop="1" thickBot="1" x14ac:dyDescent="0.3">
      <c r="B85" s="33" t="str">
        <f t="shared" si="4"/>
        <v>12.02.2022</v>
      </c>
      <c r="C85" s="40">
        <f t="shared" si="5"/>
        <v>0</v>
      </c>
      <c r="D85" s="41">
        <f t="shared" si="6"/>
        <v>-43.6</v>
      </c>
      <c r="E85" s="34">
        <f t="shared" si="7"/>
        <v>0</v>
      </c>
      <c r="F85" s="31">
        <f t="shared" si="7"/>
        <v>0</v>
      </c>
      <c r="G85" s="31">
        <f t="shared" si="7"/>
        <v>0</v>
      </c>
      <c r="H85" s="31">
        <f t="shared" si="7"/>
        <v>0</v>
      </c>
      <c r="I85" s="31">
        <f t="shared" si="7"/>
        <v>0</v>
      </c>
      <c r="J85" s="31">
        <f t="shared" si="7"/>
        <v>0</v>
      </c>
      <c r="K85" s="31">
        <f t="shared" si="7"/>
        <v>0</v>
      </c>
      <c r="L85" s="31">
        <f t="shared" si="7"/>
        <v>0</v>
      </c>
      <c r="M85" s="31">
        <f t="shared" si="7"/>
        <v>0</v>
      </c>
      <c r="N85" s="31">
        <f t="shared" si="7"/>
        <v>0</v>
      </c>
      <c r="O85" s="31">
        <f t="shared" si="7"/>
        <v>0</v>
      </c>
      <c r="P85" s="31">
        <f t="shared" si="7"/>
        <v>0</v>
      </c>
      <c r="Q85" s="31">
        <f t="shared" si="7"/>
        <v>0</v>
      </c>
      <c r="R85" s="31">
        <f t="shared" si="7"/>
        <v>0</v>
      </c>
      <c r="S85" s="31">
        <f t="shared" si="7"/>
        <v>-9.8099999999999987</v>
      </c>
      <c r="T85" s="31">
        <f t="shared" ref="T85:AB85" si="8">T15+T50</f>
        <v>-9.7100000000000009</v>
      </c>
      <c r="U85" s="31">
        <f t="shared" si="8"/>
        <v>-9.6999999999999993</v>
      </c>
      <c r="V85" s="31">
        <f t="shared" si="8"/>
        <v>-9.7100000000000009</v>
      </c>
      <c r="W85" s="31">
        <f t="shared" si="8"/>
        <v>-4.6700000000000017</v>
      </c>
      <c r="X85" s="31">
        <f t="shared" si="8"/>
        <v>0</v>
      </c>
      <c r="Y85" s="31">
        <f t="shared" si="8"/>
        <v>0</v>
      </c>
      <c r="Z85" s="31">
        <f t="shared" si="8"/>
        <v>0</v>
      </c>
      <c r="AA85" s="31">
        <f t="shared" si="8"/>
        <v>0</v>
      </c>
      <c r="AB85" s="32">
        <f t="shared" si="8"/>
        <v>0</v>
      </c>
    </row>
    <row r="86" spans="2:28" ht="17.25" thickTop="1" thickBot="1" x14ac:dyDescent="0.3">
      <c r="B86" s="33" t="str">
        <f t="shared" si="4"/>
        <v>13.02.2022</v>
      </c>
      <c r="C86" s="40">
        <f t="shared" si="5"/>
        <v>0</v>
      </c>
      <c r="D86" s="41">
        <f t="shared" si="6"/>
        <v>-27.559999999999995</v>
      </c>
      <c r="E86" s="34">
        <f t="shared" ref="E86:AB96" si="9">E16+E51</f>
        <v>0</v>
      </c>
      <c r="F86" s="31">
        <f t="shared" si="9"/>
        <v>0</v>
      </c>
      <c r="G86" s="31">
        <f t="shared" si="9"/>
        <v>0</v>
      </c>
      <c r="H86" s="31">
        <f t="shared" si="9"/>
        <v>0</v>
      </c>
      <c r="I86" s="31">
        <f t="shared" si="9"/>
        <v>0</v>
      </c>
      <c r="J86" s="31">
        <f t="shared" si="9"/>
        <v>0</v>
      </c>
      <c r="K86" s="31">
        <f t="shared" si="9"/>
        <v>0</v>
      </c>
      <c r="L86" s="31">
        <f t="shared" si="9"/>
        <v>0</v>
      </c>
      <c r="M86" s="31">
        <f t="shared" si="9"/>
        <v>0</v>
      </c>
      <c r="N86" s="31">
        <f t="shared" si="9"/>
        <v>0</v>
      </c>
      <c r="O86" s="31">
        <f t="shared" si="9"/>
        <v>0</v>
      </c>
      <c r="P86" s="31">
        <f t="shared" si="9"/>
        <v>0</v>
      </c>
      <c r="Q86" s="31">
        <f t="shared" si="9"/>
        <v>0</v>
      </c>
      <c r="R86" s="31">
        <f t="shared" si="9"/>
        <v>0</v>
      </c>
      <c r="S86" s="31">
        <f t="shared" si="9"/>
        <v>0</v>
      </c>
      <c r="T86" s="31">
        <f t="shared" si="9"/>
        <v>0</v>
      </c>
      <c r="U86" s="31">
        <f t="shared" si="9"/>
        <v>0</v>
      </c>
      <c r="V86" s="31">
        <f t="shared" si="9"/>
        <v>-8.0599999999999987</v>
      </c>
      <c r="W86" s="31">
        <f t="shared" si="9"/>
        <v>-9.2899999999999991</v>
      </c>
      <c r="X86" s="31">
        <f t="shared" si="9"/>
        <v>-6.8099999999999987</v>
      </c>
      <c r="Y86" s="31">
        <f t="shared" si="9"/>
        <v>-2.59</v>
      </c>
      <c r="Z86" s="31">
        <f t="shared" si="9"/>
        <v>-0.80999999999999872</v>
      </c>
      <c r="AA86" s="31">
        <f t="shared" si="9"/>
        <v>0</v>
      </c>
      <c r="AB86" s="32">
        <f t="shared" si="9"/>
        <v>0</v>
      </c>
    </row>
    <row r="87" spans="2:28" ht="17.25" thickTop="1" thickBot="1" x14ac:dyDescent="0.3">
      <c r="B87" s="33" t="str">
        <f t="shared" si="4"/>
        <v>14.02.2022</v>
      </c>
      <c r="C87" s="40">
        <f t="shared" si="5"/>
        <v>5.9700000000000024</v>
      </c>
      <c r="D87" s="41">
        <f t="shared" si="6"/>
        <v>-19.060000000000002</v>
      </c>
      <c r="E87" s="30">
        <f t="shared" si="9"/>
        <v>0</v>
      </c>
      <c r="F87" s="31">
        <f t="shared" si="9"/>
        <v>0</v>
      </c>
      <c r="G87" s="31">
        <f t="shared" si="9"/>
        <v>0</v>
      </c>
      <c r="H87" s="31">
        <f t="shared" si="9"/>
        <v>0</v>
      </c>
      <c r="I87" s="31">
        <f t="shared" si="9"/>
        <v>0</v>
      </c>
      <c r="J87" s="31">
        <f t="shared" si="9"/>
        <v>0</v>
      </c>
      <c r="K87" s="31">
        <f t="shared" si="9"/>
        <v>0</v>
      </c>
      <c r="L87" s="31">
        <f t="shared" si="9"/>
        <v>0</v>
      </c>
      <c r="M87" s="31">
        <f t="shared" si="9"/>
        <v>0</v>
      </c>
      <c r="N87" s="31">
        <f t="shared" si="9"/>
        <v>0</v>
      </c>
      <c r="O87" s="31">
        <f t="shared" si="9"/>
        <v>0</v>
      </c>
      <c r="P87" s="31">
        <f t="shared" si="9"/>
        <v>0</v>
      </c>
      <c r="Q87" s="31">
        <f t="shared" si="9"/>
        <v>0</v>
      </c>
      <c r="R87" s="31">
        <f t="shared" si="9"/>
        <v>0</v>
      </c>
      <c r="S87" s="31">
        <f t="shared" si="9"/>
        <v>-9.3000000000000007</v>
      </c>
      <c r="T87" s="31">
        <f t="shared" si="9"/>
        <v>-9.7600000000000016</v>
      </c>
      <c r="U87" s="31">
        <f t="shared" si="9"/>
        <v>0</v>
      </c>
      <c r="V87" s="31">
        <f t="shared" si="9"/>
        <v>0</v>
      </c>
      <c r="W87" s="31">
        <f t="shared" si="9"/>
        <v>0</v>
      </c>
      <c r="X87" s="31">
        <f t="shared" si="9"/>
        <v>0</v>
      </c>
      <c r="Y87" s="31">
        <f t="shared" si="9"/>
        <v>0</v>
      </c>
      <c r="Z87" s="31">
        <f t="shared" si="9"/>
        <v>0</v>
      </c>
      <c r="AA87" s="31">
        <f t="shared" si="9"/>
        <v>2.2600000000000016</v>
      </c>
      <c r="AB87" s="32">
        <f t="shared" si="9"/>
        <v>3.7100000000000009</v>
      </c>
    </row>
    <row r="88" spans="2:28" ht="17.25" thickTop="1" thickBot="1" x14ac:dyDescent="0.3">
      <c r="B88" s="33" t="str">
        <f t="shared" si="4"/>
        <v>15.02.2022</v>
      </c>
      <c r="C88" s="40">
        <f t="shared" si="5"/>
        <v>0</v>
      </c>
      <c r="D88" s="41">
        <f t="shared" si="6"/>
        <v>-5.27</v>
      </c>
      <c r="E88" s="34">
        <f t="shared" si="9"/>
        <v>0</v>
      </c>
      <c r="F88" s="31">
        <f t="shared" si="9"/>
        <v>0</v>
      </c>
      <c r="G88" s="31">
        <f t="shared" si="9"/>
        <v>0</v>
      </c>
      <c r="H88" s="31">
        <f t="shared" si="9"/>
        <v>0</v>
      </c>
      <c r="I88" s="31">
        <f t="shared" si="9"/>
        <v>0</v>
      </c>
      <c r="J88" s="31">
        <f t="shared" si="9"/>
        <v>0</v>
      </c>
      <c r="K88" s="31">
        <f t="shared" si="9"/>
        <v>0</v>
      </c>
      <c r="L88" s="31">
        <f t="shared" si="9"/>
        <v>0</v>
      </c>
      <c r="M88" s="31">
        <f t="shared" si="9"/>
        <v>0</v>
      </c>
      <c r="N88" s="31">
        <f t="shared" si="9"/>
        <v>0</v>
      </c>
      <c r="O88" s="31">
        <f t="shared" si="9"/>
        <v>0</v>
      </c>
      <c r="P88" s="31">
        <f t="shared" si="9"/>
        <v>0</v>
      </c>
      <c r="Q88" s="31">
        <f t="shared" si="9"/>
        <v>0</v>
      </c>
      <c r="R88" s="31">
        <f t="shared" si="9"/>
        <v>0</v>
      </c>
      <c r="S88" s="31">
        <f t="shared" si="9"/>
        <v>0</v>
      </c>
      <c r="T88" s="31">
        <f t="shared" si="9"/>
        <v>0</v>
      </c>
      <c r="U88" s="31">
        <f t="shared" si="9"/>
        <v>0</v>
      </c>
      <c r="V88" s="31">
        <f t="shared" si="9"/>
        <v>0</v>
      </c>
      <c r="W88" s="31">
        <f t="shared" si="9"/>
        <v>0</v>
      </c>
      <c r="X88" s="31">
        <f t="shared" si="9"/>
        <v>0</v>
      </c>
      <c r="Y88" s="31">
        <f t="shared" si="9"/>
        <v>0</v>
      </c>
      <c r="Z88" s="31">
        <f t="shared" si="9"/>
        <v>0</v>
      </c>
      <c r="AA88" s="31">
        <f t="shared" si="9"/>
        <v>-2.1099999999999994</v>
      </c>
      <c r="AB88" s="32">
        <f t="shared" si="9"/>
        <v>-3.16</v>
      </c>
    </row>
    <row r="89" spans="2:28" ht="17.25" thickTop="1" thickBot="1" x14ac:dyDescent="0.3">
      <c r="B89" s="33" t="str">
        <f t="shared" si="4"/>
        <v>16.02.2022</v>
      </c>
      <c r="C89" s="40">
        <f t="shared" si="5"/>
        <v>2.8900000000000006</v>
      </c>
      <c r="D89" s="41">
        <f t="shared" si="6"/>
        <v>-25.650000000000002</v>
      </c>
      <c r="E89" s="34">
        <f t="shared" si="9"/>
        <v>0</v>
      </c>
      <c r="F89" s="31">
        <f t="shared" si="9"/>
        <v>0</v>
      </c>
      <c r="G89" s="31">
        <f t="shared" si="9"/>
        <v>0</v>
      </c>
      <c r="H89" s="31">
        <f t="shared" si="9"/>
        <v>0</v>
      </c>
      <c r="I89" s="31">
        <f t="shared" si="9"/>
        <v>0</v>
      </c>
      <c r="J89" s="31">
        <f t="shared" si="9"/>
        <v>0</v>
      </c>
      <c r="K89" s="31">
        <f t="shared" si="9"/>
        <v>0</v>
      </c>
      <c r="L89" s="31">
        <f t="shared" si="9"/>
        <v>0</v>
      </c>
      <c r="M89" s="31">
        <f t="shared" si="9"/>
        <v>0</v>
      </c>
      <c r="N89" s="31">
        <f t="shared" si="9"/>
        <v>0</v>
      </c>
      <c r="O89" s="31">
        <f t="shared" si="9"/>
        <v>0</v>
      </c>
      <c r="P89" s="31">
        <f t="shared" si="9"/>
        <v>0</v>
      </c>
      <c r="Q89" s="31">
        <f t="shared" si="9"/>
        <v>0</v>
      </c>
      <c r="R89" s="31">
        <f t="shared" si="9"/>
        <v>0</v>
      </c>
      <c r="S89" s="31">
        <f t="shared" si="9"/>
        <v>-9.3500000000000014</v>
      </c>
      <c r="T89" s="31">
        <f t="shared" si="9"/>
        <v>-9.3500000000000014</v>
      </c>
      <c r="U89" s="31">
        <f t="shared" si="9"/>
        <v>0</v>
      </c>
      <c r="V89" s="31">
        <f t="shared" si="9"/>
        <v>0</v>
      </c>
      <c r="W89" s="31">
        <f t="shared" si="9"/>
        <v>0</v>
      </c>
      <c r="X89" s="31">
        <f t="shared" si="9"/>
        <v>0</v>
      </c>
      <c r="Y89" s="31">
        <f t="shared" si="9"/>
        <v>0</v>
      </c>
      <c r="Z89" s="31">
        <f t="shared" si="9"/>
        <v>0</v>
      </c>
      <c r="AA89" s="31">
        <f t="shared" si="9"/>
        <v>2.8900000000000006</v>
      </c>
      <c r="AB89" s="32">
        <f t="shared" si="9"/>
        <v>-6.9499999999999993</v>
      </c>
    </row>
    <row r="90" spans="2:28" ht="17.25" thickTop="1" thickBot="1" x14ac:dyDescent="0.3">
      <c r="B90" s="33" t="str">
        <f t="shared" si="4"/>
        <v>17.02.2022</v>
      </c>
      <c r="C90" s="40">
        <f t="shared" si="5"/>
        <v>14.670000000000002</v>
      </c>
      <c r="D90" s="41">
        <f t="shared" si="6"/>
        <v>-23.630000000000003</v>
      </c>
      <c r="E90" s="34">
        <f t="shared" si="9"/>
        <v>0</v>
      </c>
      <c r="F90" s="31">
        <f t="shared" si="9"/>
        <v>0</v>
      </c>
      <c r="G90" s="31">
        <f t="shared" si="9"/>
        <v>0</v>
      </c>
      <c r="H90" s="31">
        <f t="shared" si="9"/>
        <v>0</v>
      </c>
      <c r="I90" s="31">
        <f t="shared" si="9"/>
        <v>0</v>
      </c>
      <c r="J90" s="31">
        <f t="shared" si="9"/>
        <v>0</v>
      </c>
      <c r="K90" s="31">
        <f t="shared" si="9"/>
        <v>0</v>
      </c>
      <c r="L90" s="31">
        <f t="shared" si="9"/>
        <v>0</v>
      </c>
      <c r="M90" s="31">
        <f t="shared" si="9"/>
        <v>0</v>
      </c>
      <c r="N90" s="31">
        <f t="shared" si="9"/>
        <v>0</v>
      </c>
      <c r="O90" s="31">
        <f t="shared" si="9"/>
        <v>0</v>
      </c>
      <c r="P90" s="31">
        <f t="shared" si="9"/>
        <v>0</v>
      </c>
      <c r="Q90" s="31">
        <f t="shared" si="9"/>
        <v>0</v>
      </c>
      <c r="R90" s="31">
        <f t="shared" si="9"/>
        <v>0</v>
      </c>
      <c r="S90" s="31">
        <f t="shared" si="9"/>
        <v>0</v>
      </c>
      <c r="T90" s="31">
        <f t="shared" si="9"/>
        <v>0</v>
      </c>
      <c r="U90" s="31">
        <f t="shared" si="9"/>
        <v>0</v>
      </c>
      <c r="V90" s="31">
        <f t="shared" si="9"/>
        <v>0</v>
      </c>
      <c r="W90" s="31">
        <f t="shared" si="9"/>
        <v>-13.76</v>
      </c>
      <c r="X90" s="31">
        <f t="shared" si="9"/>
        <v>-9.870000000000001</v>
      </c>
      <c r="Y90" s="31">
        <f t="shared" si="9"/>
        <v>0</v>
      </c>
      <c r="Z90" s="31">
        <f t="shared" si="9"/>
        <v>0</v>
      </c>
      <c r="AA90" s="31">
        <f t="shared" si="9"/>
        <v>4.8999999999999986</v>
      </c>
      <c r="AB90" s="32">
        <f t="shared" si="9"/>
        <v>9.7700000000000031</v>
      </c>
    </row>
    <row r="91" spans="2:28" ht="17.25" thickTop="1" thickBot="1" x14ac:dyDescent="0.3">
      <c r="B91" s="33" t="str">
        <f t="shared" si="4"/>
        <v>18.02.2022</v>
      </c>
      <c r="C91" s="40">
        <f t="shared" si="5"/>
        <v>25.65</v>
      </c>
      <c r="D91" s="41">
        <f t="shared" si="6"/>
        <v>-82.289999999999992</v>
      </c>
      <c r="E91" s="34">
        <f t="shared" si="9"/>
        <v>-6.68</v>
      </c>
      <c r="F91" s="31">
        <f t="shared" si="9"/>
        <v>0</v>
      </c>
      <c r="G91" s="31">
        <f t="shared" si="9"/>
        <v>0</v>
      </c>
      <c r="H91" s="31">
        <f t="shared" si="9"/>
        <v>0</v>
      </c>
      <c r="I91" s="31">
        <f t="shared" si="9"/>
        <v>0</v>
      </c>
      <c r="J91" s="31">
        <f t="shared" si="9"/>
        <v>0</v>
      </c>
      <c r="K91" s="31">
        <f t="shared" si="9"/>
        <v>0</v>
      </c>
      <c r="L91" s="31">
        <f t="shared" si="9"/>
        <v>0</v>
      </c>
      <c r="M91" s="31">
        <f t="shared" si="9"/>
        <v>0</v>
      </c>
      <c r="N91" s="31">
        <f t="shared" si="9"/>
        <v>-8.2899999999999991</v>
      </c>
      <c r="O91" s="31">
        <f t="shared" si="9"/>
        <v>-8.8999999999999986</v>
      </c>
      <c r="P91" s="31">
        <f t="shared" si="9"/>
        <v>-8.89</v>
      </c>
      <c r="Q91" s="31">
        <f t="shared" si="9"/>
        <v>-8.89</v>
      </c>
      <c r="R91" s="31">
        <f t="shared" si="9"/>
        <v>-8.8999999999999986</v>
      </c>
      <c r="S91" s="31">
        <f t="shared" si="9"/>
        <v>-8.89</v>
      </c>
      <c r="T91" s="31">
        <f t="shared" si="9"/>
        <v>-8.879999999999999</v>
      </c>
      <c r="U91" s="31">
        <f t="shared" si="9"/>
        <v>5.4200000000000017</v>
      </c>
      <c r="V91" s="31">
        <f t="shared" si="9"/>
        <v>8.4699999999999989</v>
      </c>
      <c r="W91" s="31">
        <f t="shared" si="9"/>
        <v>11.759999999999998</v>
      </c>
      <c r="X91" s="31">
        <f t="shared" si="9"/>
        <v>0</v>
      </c>
      <c r="Y91" s="31">
        <f t="shared" si="9"/>
        <v>0</v>
      </c>
      <c r="Z91" s="31">
        <f t="shared" si="9"/>
        <v>0</v>
      </c>
      <c r="AA91" s="31">
        <f t="shared" si="9"/>
        <v>-9.879999999999999</v>
      </c>
      <c r="AB91" s="32">
        <f t="shared" si="9"/>
        <v>-4.09</v>
      </c>
    </row>
    <row r="92" spans="2:28" ht="17.25" thickTop="1" thickBot="1" x14ac:dyDescent="0.3">
      <c r="B92" s="33" t="str">
        <f t="shared" si="4"/>
        <v>19.02.2022</v>
      </c>
      <c r="C92" s="40">
        <f t="shared" si="5"/>
        <v>0</v>
      </c>
      <c r="D92" s="41">
        <f t="shared" si="6"/>
        <v>-16.75</v>
      </c>
      <c r="E92" s="34">
        <f t="shared" si="9"/>
        <v>0</v>
      </c>
      <c r="F92" s="31">
        <f t="shared" si="9"/>
        <v>0</v>
      </c>
      <c r="G92" s="31">
        <f t="shared" si="9"/>
        <v>0</v>
      </c>
      <c r="H92" s="31">
        <f t="shared" si="9"/>
        <v>0</v>
      </c>
      <c r="I92" s="31">
        <f t="shared" si="9"/>
        <v>0</v>
      </c>
      <c r="J92" s="31">
        <f t="shared" si="9"/>
        <v>0</v>
      </c>
      <c r="K92" s="31">
        <f t="shared" si="9"/>
        <v>0</v>
      </c>
      <c r="L92" s="31">
        <f t="shared" si="9"/>
        <v>0</v>
      </c>
      <c r="M92" s="31">
        <f t="shared" si="9"/>
        <v>0</v>
      </c>
      <c r="N92" s="31">
        <f t="shared" si="9"/>
        <v>0</v>
      </c>
      <c r="O92" s="31">
        <f t="shared" si="9"/>
        <v>0</v>
      </c>
      <c r="P92" s="31">
        <f t="shared" si="9"/>
        <v>0</v>
      </c>
      <c r="Q92" s="31">
        <f t="shared" si="9"/>
        <v>0</v>
      </c>
      <c r="R92" s="31">
        <f t="shared" si="9"/>
        <v>0</v>
      </c>
      <c r="S92" s="31">
        <f t="shared" si="9"/>
        <v>0</v>
      </c>
      <c r="T92" s="31">
        <f t="shared" si="9"/>
        <v>0</v>
      </c>
      <c r="U92" s="31">
        <f t="shared" si="9"/>
        <v>0</v>
      </c>
      <c r="V92" s="31">
        <f t="shared" si="9"/>
        <v>0</v>
      </c>
      <c r="W92" s="31">
        <f t="shared" si="9"/>
        <v>0</v>
      </c>
      <c r="X92" s="31">
        <f t="shared" si="9"/>
        <v>0</v>
      </c>
      <c r="Y92" s="31">
        <f t="shared" si="9"/>
        <v>0</v>
      </c>
      <c r="Z92" s="31">
        <f t="shared" si="9"/>
        <v>0</v>
      </c>
      <c r="AA92" s="31">
        <f t="shared" si="9"/>
        <v>-7.8299999999999983</v>
      </c>
      <c r="AB92" s="32">
        <f t="shared" si="9"/>
        <v>-8.9200000000000017</v>
      </c>
    </row>
    <row r="93" spans="2:28" ht="17.25" thickTop="1" thickBot="1" x14ac:dyDescent="0.3">
      <c r="B93" s="33" t="str">
        <f t="shared" si="4"/>
        <v>20.02.2022</v>
      </c>
      <c r="C93" s="40">
        <f t="shared" si="5"/>
        <v>0</v>
      </c>
      <c r="D93" s="41">
        <f t="shared" si="6"/>
        <v>-126.27999999999996</v>
      </c>
      <c r="E93" s="34">
        <f t="shared" si="9"/>
        <v>0</v>
      </c>
      <c r="F93" s="31">
        <f t="shared" si="9"/>
        <v>0</v>
      </c>
      <c r="G93" s="31">
        <f t="shared" si="9"/>
        <v>0</v>
      </c>
      <c r="H93" s="31">
        <f t="shared" si="9"/>
        <v>0</v>
      </c>
      <c r="I93" s="31">
        <f t="shared" si="9"/>
        <v>0</v>
      </c>
      <c r="J93" s="31">
        <f t="shared" si="9"/>
        <v>0</v>
      </c>
      <c r="K93" s="31">
        <f t="shared" si="9"/>
        <v>0</v>
      </c>
      <c r="L93" s="31">
        <f t="shared" si="9"/>
        <v>0</v>
      </c>
      <c r="M93" s="31">
        <f t="shared" si="9"/>
        <v>0</v>
      </c>
      <c r="N93" s="31">
        <f t="shared" si="9"/>
        <v>0</v>
      </c>
      <c r="O93" s="31">
        <f t="shared" si="9"/>
        <v>-8.5399999999999991</v>
      </c>
      <c r="P93" s="31">
        <f t="shared" si="9"/>
        <v>-8.879999999999999</v>
      </c>
      <c r="Q93" s="31">
        <f t="shared" si="9"/>
        <v>-8.89</v>
      </c>
      <c r="R93" s="31">
        <f t="shared" si="9"/>
        <v>-8.879999999999999</v>
      </c>
      <c r="S93" s="31">
        <f t="shared" si="9"/>
        <v>-8.89</v>
      </c>
      <c r="T93" s="31">
        <f t="shared" si="9"/>
        <v>-8.89</v>
      </c>
      <c r="U93" s="31">
        <f t="shared" si="9"/>
        <v>-8.879999999999999</v>
      </c>
      <c r="V93" s="31">
        <f t="shared" si="9"/>
        <v>-8.879999999999999</v>
      </c>
      <c r="W93" s="31">
        <f t="shared" si="9"/>
        <v>-8.6499999999999986</v>
      </c>
      <c r="X93" s="31">
        <f t="shared" si="9"/>
        <v>-9.2899999999999991</v>
      </c>
      <c r="Y93" s="31">
        <f t="shared" si="9"/>
        <v>-9.2899999999999991</v>
      </c>
      <c r="Z93" s="31">
        <f t="shared" si="9"/>
        <v>-9.2899999999999991</v>
      </c>
      <c r="AA93" s="31">
        <f t="shared" si="9"/>
        <v>-9.2899999999999991</v>
      </c>
      <c r="AB93" s="32">
        <f t="shared" si="9"/>
        <v>-9.7399999999999984</v>
      </c>
    </row>
    <row r="94" spans="2:28" ht="17.25" thickTop="1" thickBot="1" x14ac:dyDescent="0.3">
      <c r="B94" s="33" t="str">
        <f t="shared" si="4"/>
        <v>21.02.2022</v>
      </c>
      <c r="C94" s="40">
        <f t="shared" si="5"/>
        <v>0</v>
      </c>
      <c r="D94" s="41">
        <f t="shared" si="6"/>
        <v>-46.69</v>
      </c>
      <c r="E94" s="34">
        <f t="shared" si="9"/>
        <v>0</v>
      </c>
      <c r="F94" s="31">
        <f t="shared" si="9"/>
        <v>0</v>
      </c>
      <c r="G94" s="31">
        <f t="shared" si="9"/>
        <v>0</v>
      </c>
      <c r="H94" s="31">
        <f t="shared" si="9"/>
        <v>0</v>
      </c>
      <c r="I94" s="31">
        <f t="shared" si="9"/>
        <v>0</v>
      </c>
      <c r="J94" s="31">
        <f t="shared" si="9"/>
        <v>0</v>
      </c>
      <c r="K94" s="31">
        <f t="shared" si="9"/>
        <v>0</v>
      </c>
      <c r="L94" s="31">
        <f t="shared" si="9"/>
        <v>0</v>
      </c>
      <c r="M94" s="31">
        <f t="shared" si="9"/>
        <v>0</v>
      </c>
      <c r="N94" s="31">
        <f t="shared" si="9"/>
        <v>0</v>
      </c>
      <c r="O94" s="31">
        <f t="shared" si="9"/>
        <v>0</v>
      </c>
      <c r="P94" s="31">
        <f t="shared" si="9"/>
        <v>0</v>
      </c>
      <c r="Q94" s="31">
        <f t="shared" si="9"/>
        <v>0</v>
      </c>
      <c r="R94" s="31">
        <f t="shared" si="9"/>
        <v>0</v>
      </c>
      <c r="S94" s="31">
        <f t="shared" si="9"/>
        <v>0</v>
      </c>
      <c r="T94" s="31">
        <f t="shared" si="9"/>
        <v>0</v>
      </c>
      <c r="U94" s="31">
        <f t="shared" si="9"/>
        <v>0</v>
      </c>
      <c r="V94" s="31">
        <f t="shared" si="9"/>
        <v>-8.7100000000000009</v>
      </c>
      <c r="W94" s="31">
        <f t="shared" si="9"/>
        <v>-9.3000000000000007</v>
      </c>
      <c r="X94" s="31">
        <f t="shared" si="9"/>
        <v>-9.7600000000000016</v>
      </c>
      <c r="Y94" s="31">
        <f t="shared" si="9"/>
        <v>0</v>
      </c>
      <c r="Z94" s="31">
        <f t="shared" si="9"/>
        <v>0</v>
      </c>
      <c r="AA94" s="31">
        <f t="shared" si="9"/>
        <v>-9.3099999999999987</v>
      </c>
      <c r="AB94" s="32">
        <f t="shared" si="9"/>
        <v>-9.61</v>
      </c>
    </row>
    <row r="95" spans="2:28" ht="17.25" thickTop="1" thickBot="1" x14ac:dyDescent="0.3">
      <c r="B95" s="33" t="str">
        <f t="shared" si="4"/>
        <v>22.02.2022</v>
      </c>
      <c r="C95" s="40">
        <f t="shared" si="5"/>
        <v>27.84</v>
      </c>
      <c r="D95" s="41">
        <f t="shared" si="6"/>
        <v>-5.6700000000000017</v>
      </c>
      <c r="E95" s="34">
        <f t="shared" si="9"/>
        <v>0</v>
      </c>
      <c r="F95" s="31">
        <f t="shared" si="9"/>
        <v>0</v>
      </c>
      <c r="G95" s="31">
        <f t="shared" si="9"/>
        <v>0</v>
      </c>
      <c r="H95" s="31">
        <f t="shared" si="9"/>
        <v>0</v>
      </c>
      <c r="I95" s="31">
        <f t="shared" si="9"/>
        <v>0</v>
      </c>
      <c r="J95" s="31">
        <f t="shared" si="9"/>
        <v>0</v>
      </c>
      <c r="K95" s="31">
        <f t="shared" si="9"/>
        <v>0</v>
      </c>
      <c r="L95" s="31">
        <f t="shared" si="9"/>
        <v>0</v>
      </c>
      <c r="M95" s="31">
        <f t="shared" si="9"/>
        <v>0</v>
      </c>
      <c r="N95" s="31">
        <f t="shared" si="9"/>
        <v>0</v>
      </c>
      <c r="O95" s="31">
        <f t="shared" si="9"/>
        <v>0</v>
      </c>
      <c r="P95" s="31">
        <f t="shared" si="9"/>
        <v>0</v>
      </c>
      <c r="Q95" s="31">
        <f t="shared" si="9"/>
        <v>0</v>
      </c>
      <c r="R95" s="31">
        <f t="shared" si="9"/>
        <v>0</v>
      </c>
      <c r="S95" s="31">
        <f t="shared" si="9"/>
        <v>0</v>
      </c>
      <c r="T95" s="31">
        <f t="shared" si="9"/>
        <v>0</v>
      </c>
      <c r="U95" s="31">
        <f t="shared" si="9"/>
        <v>10.920000000000002</v>
      </c>
      <c r="V95" s="31">
        <f t="shared" si="9"/>
        <v>11.119999999999997</v>
      </c>
      <c r="W95" s="31">
        <f t="shared" si="9"/>
        <v>5.7100000000000009</v>
      </c>
      <c r="X95" s="31">
        <f t="shared" si="9"/>
        <v>-3.1900000000000013</v>
      </c>
      <c r="Y95" s="31">
        <f t="shared" si="9"/>
        <v>0</v>
      </c>
      <c r="Z95" s="31">
        <f t="shared" si="9"/>
        <v>0</v>
      </c>
      <c r="AA95" s="31">
        <f t="shared" si="9"/>
        <v>8.9999999999999858E-2</v>
      </c>
      <c r="AB95" s="32">
        <f t="shared" si="9"/>
        <v>-2.4800000000000004</v>
      </c>
    </row>
    <row r="96" spans="2:28" ht="17.25" thickTop="1" thickBot="1" x14ac:dyDescent="0.3">
      <c r="B96" s="33" t="str">
        <f t="shared" si="4"/>
        <v>23.02.2022</v>
      </c>
      <c r="C96" s="40">
        <f t="shared" si="5"/>
        <v>4.1000000000000014</v>
      </c>
      <c r="D96" s="41">
        <f t="shared" si="6"/>
        <v>-4.509999999999998</v>
      </c>
      <c r="E96" s="34">
        <f t="shared" si="9"/>
        <v>4.1000000000000014</v>
      </c>
      <c r="F96" s="31">
        <f t="shared" si="9"/>
        <v>0</v>
      </c>
      <c r="G96" s="31">
        <f t="shared" si="9"/>
        <v>0</v>
      </c>
      <c r="H96" s="31">
        <f t="shared" si="9"/>
        <v>0</v>
      </c>
      <c r="I96" s="31">
        <f t="shared" si="9"/>
        <v>0</v>
      </c>
      <c r="J96" s="31">
        <f t="shared" si="9"/>
        <v>0</v>
      </c>
      <c r="K96" s="31">
        <f t="shared" si="9"/>
        <v>0</v>
      </c>
      <c r="L96" s="31">
        <f t="shared" si="9"/>
        <v>0</v>
      </c>
      <c r="M96" s="31">
        <f t="shared" si="9"/>
        <v>0</v>
      </c>
      <c r="N96" s="31">
        <f t="shared" si="9"/>
        <v>0</v>
      </c>
      <c r="O96" s="31">
        <f t="shared" si="9"/>
        <v>0</v>
      </c>
      <c r="P96" s="31">
        <f t="shared" si="9"/>
        <v>0</v>
      </c>
      <c r="Q96" s="31">
        <f t="shared" si="9"/>
        <v>0</v>
      </c>
      <c r="R96" s="31">
        <f t="shared" si="9"/>
        <v>0</v>
      </c>
      <c r="S96" s="31">
        <f t="shared" si="9"/>
        <v>0</v>
      </c>
      <c r="T96" s="31">
        <f t="shared" ref="T96:AB96" si="10">T26+T61</f>
        <v>0</v>
      </c>
      <c r="U96" s="31">
        <f t="shared" si="10"/>
        <v>0</v>
      </c>
      <c r="V96" s="31">
        <f t="shared" si="10"/>
        <v>0</v>
      </c>
      <c r="W96" s="31">
        <f t="shared" si="10"/>
        <v>0</v>
      </c>
      <c r="X96" s="31">
        <f t="shared" si="10"/>
        <v>0</v>
      </c>
      <c r="Y96" s="31">
        <f t="shared" si="10"/>
        <v>0</v>
      </c>
      <c r="Z96" s="31">
        <f t="shared" si="10"/>
        <v>0</v>
      </c>
      <c r="AA96" s="31">
        <f t="shared" si="10"/>
        <v>-3.1499999999999986</v>
      </c>
      <c r="AB96" s="32">
        <f t="shared" si="10"/>
        <v>-1.3599999999999994</v>
      </c>
    </row>
    <row r="97" spans="2:28" ht="17.25" thickTop="1" thickBot="1" x14ac:dyDescent="0.3">
      <c r="B97" s="33" t="str">
        <f t="shared" si="4"/>
        <v>24.02.2022</v>
      </c>
      <c r="C97" s="40">
        <f t="shared" si="5"/>
        <v>52.34</v>
      </c>
      <c r="D97" s="41">
        <f t="shared" si="6"/>
        <v>-5.9250000000000007</v>
      </c>
      <c r="E97" s="34">
        <f t="shared" ref="E97:AB104" si="11">E27+E62</f>
        <v>0</v>
      </c>
      <c r="F97" s="31">
        <f t="shared" si="11"/>
        <v>0</v>
      </c>
      <c r="G97" s="31">
        <f t="shared" si="11"/>
        <v>0</v>
      </c>
      <c r="H97" s="31">
        <f t="shared" si="11"/>
        <v>0</v>
      </c>
      <c r="I97" s="31">
        <f t="shared" si="11"/>
        <v>0</v>
      </c>
      <c r="J97" s="31">
        <f t="shared" si="11"/>
        <v>0</v>
      </c>
      <c r="K97" s="31">
        <f t="shared" si="11"/>
        <v>0</v>
      </c>
      <c r="L97" s="31">
        <f t="shared" si="11"/>
        <v>0</v>
      </c>
      <c r="M97" s="31">
        <f t="shared" si="11"/>
        <v>0</v>
      </c>
      <c r="N97" s="31">
        <f t="shared" si="11"/>
        <v>0</v>
      </c>
      <c r="O97" s="31">
        <f t="shared" si="11"/>
        <v>0</v>
      </c>
      <c r="P97" s="31">
        <f t="shared" si="11"/>
        <v>0</v>
      </c>
      <c r="Q97" s="31">
        <f t="shared" si="11"/>
        <v>0</v>
      </c>
      <c r="R97" s="31">
        <f t="shared" si="11"/>
        <v>0</v>
      </c>
      <c r="S97" s="31">
        <f t="shared" si="11"/>
        <v>0</v>
      </c>
      <c r="T97" s="31">
        <f t="shared" si="11"/>
        <v>0</v>
      </c>
      <c r="U97" s="31">
        <f t="shared" si="11"/>
        <v>0</v>
      </c>
      <c r="V97" s="31">
        <f t="shared" si="11"/>
        <v>-5.9250000000000007</v>
      </c>
      <c r="W97" s="31">
        <f t="shared" si="11"/>
        <v>10.685000000000002</v>
      </c>
      <c r="X97" s="31">
        <f t="shared" si="11"/>
        <v>12.170000000000002</v>
      </c>
      <c r="Y97" s="31">
        <f t="shared" si="11"/>
        <v>10.4925</v>
      </c>
      <c r="Z97" s="31">
        <f t="shared" si="11"/>
        <v>9.7775000000000034</v>
      </c>
      <c r="AA97" s="31">
        <f t="shared" si="11"/>
        <v>2.9849999999999994</v>
      </c>
      <c r="AB97" s="32">
        <f t="shared" si="11"/>
        <v>6.2299999999999969</v>
      </c>
    </row>
    <row r="98" spans="2:28" ht="17.25" thickTop="1" thickBot="1" x14ac:dyDescent="0.3">
      <c r="B98" s="33" t="str">
        <f t="shared" si="4"/>
        <v>25.02.2022</v>
      </c>
      <c r="C98" s="40">
        <f t="shared" si="5"/>
        <v>16.89</v>
      </c>
      <c r="D98" s="41">
        <f t="shared" si="6"/>
        <v>0</v>
      </c>
      <c r="E98" s="34">
        <f t="shared" si="11"/>
        <v>0</v>
      </c>
      <c r="F98" s="31">
        <f t="shared" si="11"/>
        <v>0</v>
      </c>
      <c r="G98" s="31">
        <f t="shared" si="11"/>
        <v>0</v>
      </c>
      <c r="H98" s="31">
        <f t="shared" si="11"/>
        <v>0</v>
      </c>
      <c r="I98" s="31">
        <f t="shared" si="11"/>
        <v>0</v>
      </c>
      <c r="J98" s="31">
        <f t="shared" si="11"/>
        <v>0</v>
      </c>
      <c r="K98" s="31">
        <f t="shared" si="11"/>
        <v>0</v>
      </c>
      <c r="L98" s="31">
        <f t="shared" si="11"/>
        <v>0</v>
      </c>
      <c r="M98" s="31">
        <f t="shared" si="11"/>
        <v>0</v>
      </c>
      <c r="N98" s="31">
        <f t="shared" si="11"/>
        <v>0</v>
      </c>
      <c r="O98" s="31">
        <f t="shared" si="11"/>
        <v>0</v>
      </c>
      <c r="P98" s="31">
        <f t="shared" si="11"/>
        <v>0</v>
      </c>
      <c r="Q98" s="31">
        <f t="shared" si="11"/>
        <v>0</v>
      </c>
      <c r="R98" s="31">
        <f t="shared" si="11"/>
        <v>0</v>
      </c>
      <c r="S98" s="31">
        <f t="shared" si="11"/>
        <v>0</v>
      </c>
      <c r="T98" s="31">
        <f t="shared" si="11"/>
        <v>0</v>
      </c>
      <c r="U98" s="31">
        <f t="shared" si="11"/>
        <v>0</v>
      </c>
      <c r="V98" s="31">
        <f t="shared" si="11"/>
        <v>0</v>
      </c>
      <c r="W98" s="31">
        <f t="shared" si="11"/>
        <v>6.8900000000000006</v>
      </c>
      <c r="X98" s="31">
        <f t="shared" si="11"/>
        <v>5.2950000000000017</v>
      </c>
      <c r="Y98" s="31">
        <f t="shared" si="11"/>
        <v>0</v>
      </c>
      <c r="Z98" s="31">
        <f t="shared" si="11"/>
        <v>0</v>
      </c>
      <c r="AA98" s="31">
        <f t="shared" si="11"/>
        <v>2.3524999999999991</v>
      </c>
      <c r="AB98" s="32">
        <f t="shared" si="11"/>
        <v>2.3524999999999991</v>
      </c>
    </row>
    <row r="99" spans="2:28" ht="17.25" thickTop="1" thickBot="1" x14ac:dyDescent="0.3">
      <c r="B99" s="33" t="str">
        <f t="shared" si="4"/>
        <v>26.02.2022</v>
      </c>
      <c r="C99" s="40">
        <f t="shared" si="5"/>
        <v>0</v>
      </c>
      <c r="D99" s="41">
        <f t="shared" si="6"/>
        <v>0</v>
      </c>
      <c r="E99" s="34">
        <f t="shared" si="11"/>
        <v>0</v>
      </c>
      <c r="F99" s="31">
        <f t="shared" si="11"/>
        <v>0</v>
      </c>
      <c r="G99" s="31">
        <f t="shared" si="11"/>
        <v>0</v>
      </c>
      <c r="H99" s="31">
        <f t="shared" si="11"/>
        <v>0</v>
      </c>
      <c r="I99" s="31">
        <f t="shared" si="11"/>
        <v>0</v>
      </c>
      <c r="J99" s="31">
        <f t="shared" si="11"/>
        <v>0</v>
      </c>
      <c r="K99" s="31">
        <f t="shared" si="11"/>
        <v>0</v>
      </c>
      <c r="L99" s="31">
        <f t="shared" si="11"/>
        <v>0</v>
      </c>
      <c r="M99" s="31">
        <f t="shared" si="11"/>
        <v>0</v>
      </c>
      <c r="N99" s="31">
        <f t="shared" si="11"/>
        <v>0</v>
      </c>
      <c r="O99" s="31">
        <f t="shared" si="11"/>
        <v>0</v>
      </c>
      <c r="P99" s="31">
        <f t="shared" si="11"/>
        <v>0</v>
      </c>
      <c r="Q99" s="31">
        <f t="shared" si="11"/>
        <v>0</v>
      </c>
      <c r="R99" s="31">
        <f t="shared" si="11"/>
        <v>0</v>
      </c>
      <c r="S99" s="31">
        <f t="shared" si="11"/>
        <v>0</v>
      </c>
      <c r="T99" s="31">
        <f t="shared" si="11"/>
        <v>0</v>
      </c>
      <c r="U99" s="31">
        <f t="shared" si="11"/>
        <v>0</v>
      </c>
      <c r="V99" s="31">
        <f t="shared" si="11"/>
        <v>0</v>
      </c>
      <c r="W99" s="31">
        <f t="shared" si="11"/>
        <v>0</v>
      </c>
      <c r="X99" s="31">
        <f t="shared" si="11"/>
        <v>0</v>
      </c>
      <c r="Y99" s="31">
        <f t="shared" si="11"/>
        <v>0</v>
      </c>
      <c r="Z99" s="31">
        <f t="shared" si="11"/>
        <v>0</v>
      </c>
      <c r="AA99" s="31">
        <f t="shared" si="11"/>
        <v>0</v>
      </c>
      <c r="AB99" s="32">
        <f t="shared" si="11"/>
        <v>0</v>
      </c>
    </row>
    <row r="100" spans="2:28" ht="17.25" thickTop="1" thickBot="1" x14ac:dyDescent="0.3">
      <c r="B100" s="33" t="str">
        <f t="shared" si="4"/>
        <v>27.02.2022</v>
      </c>
      <c r="C100" s="40">
        <f t="shared" si="5"/>
        <v>114.9075</v>
      </c>
      <c r="D100" s="41">
        <f t="shared" si="6"/>
        <v>0</v>
      </c>
      <c r="E100" s="34">
        <f t="shared" si="11"/>
        <v>0</v>
      </c>
      <c r="F100" s="31">
        <f t="shared" si="11"/>
        <v>0</v>
      </c>
      <c r="G100" s="31">
        <f t="shared" si="11"/>
        <v>0</v>
      </c>
      <c r="H100" s="31">
        <f t="shared" si="11"/>
        <v>0</v>
      </c>
      <c r="I100" s="31">
        <f t="shared" si="11"/>
        <v>0</v>
      </c>
      <c r="J100" s="31">
        <f t="shared" si="11"/>
        <v>0</v>
      </c>
      <c r="K100" s="31">
        <f t="shared" si="11"/>
        <v>0</v>
      </c>
      <c r="L100" s="31">
        <f t="shared" si="11"/>
        <v>0</v>
      </c>
      <c r="M100" s="31">
        <f t="shared" si="11"/>
        <v>0</v>
      </c>
      <c r="N100" s="31">
        <f t="shared" si="11"/>
        <v>0</v>
      </c>
      <c r="O100" s="31">
        <f t="shared" si="11"/>
        <v>0</v>
      </c>
      <c r="P100" s="31">
        <f t="shared" si="11"/>
        <v>0</v>
      </c>
      <c r="Q100" s="31">
        <f t="shared" si="11"/>
        <v>0</v>
      </c>
      <c r="R100" s="31">
        <f t="shared" si="11"/>
        <v>8.7875000000000014</v>
      </c>
      <c r="S100" s="31">
        <f t="shared" si="11"/>
        <v>11.840000000000003</v>
      </c>
      <c r="T100" s="31">
        <f t="shared" si="11"/>
        <v>12.005000000000003</v>
      </c>
      <c r="U100" s="31">
        <f t="shared" si="11"/>
        <v>12.115000000000002</v>
      </c>
      <c r="V100" s="31">
        <f t="shared" si="11"/>
        <v>12.417499999999997</v>
      </c>
      <c r="W100" s="31">
        <f t="shared" si="11"/>
        <v>12.115000000000002</v>
      </c>
      <c r="X100" s="31">
        <f t="shared" si="11"/>
        <v>12.170000000000002</v>
      </c>
      <c r="Y100" s="31">
        <f t="shared" si="11"/>
        <v>10.905000000000001</v>
      </c>
      <c r="Z100" s="31">
        <f t="shared" si="11"/>
        <v>11.454999999999998</v>
      </c>
      <c r="AA100" s="31">
        <f t="shared" si="11"/>
        <v>11.097499999999997</v>
      </c>
      <c r="AB100" s="32">
        <f t="shared" si="11"/>
        <v>0</v>
      </c>
    </row>
    <row r="101" spans="2:28" ht="17.25" thickTop="1" thickBot="1" x14ac:dyDescent="0.3">
      <c r="B101" s="33" t="str">
        <f t="shared" si="4"/>
        <v>28.02.2022</v>
      </c>
      <c r="C101" s="40">
        <f t="shared" si="5"/>
        <v>70.3125</v>
      </c>
      <c r="D101" s="41">
        <f t="shared" si="6"/>
        <v>0</v>
      </c>
      <c r="E101" s="79">
        <f t="shared" si="11"/>
        <v>0</v>
      </c>
      <c r="F101" s="80">
        <f t="shared" si="11"/>
        <v>0</v>
      </c>
      <c r="G101" s="80">
        <f t="shared" si="11"/>
        <v>0</v>
      </c>
      <c r="H101" s="80">
        <f t="shared" si="11"/>
        <v>0</v>
      </c>
      <c r="I101" s="80">
        <f t="shared" si="11"/>
        <v>0</v>
      </c>
      <c r="J101" s="80">
        <f t="shared" si="11"/>
        <v>0</v>
      </c>
      <c r="K101" s="80">
        <f t="shared" si="11"/>
        <v>0</v>
      </c>
      <c r="L101" s="80">
        <f t="shared" si="11"/>
        <v>0</v>
      </c>
      <c r="M101" s="80">
        <f t="shared" si="11"/>
        <v>0</v>
      </c>
      <c r="N101" s="80">
        <f t="shared" si="11"/>
        <v>0</v>
      </c>
      <c r="O101" s="80">
        <f t="shared" si="11"/>
        <v>0</v>
      </c>
      <c r="P101" s="80">
        <f t="shared" si="11"/>
        <v>0</v>
      </c>
      <c r="Q101" s="80">
        <f t="shared" si="11"/>
        <v>0</v>
      </c>
      <c r="R101" s="80">
        <f t="shared" si="11"/>
        <v>0</v>
      </c>
      <c r="S101" s="80">
        <f t="shared" si="11"/>
        <v>0</v>
      </c>
      <c r="T101" s="80">
        <f t="shared" si="11"/>
        <v>0</v>
      </c>
      <c r="U101" s="80">
        <f t="shared" si="11"/>
        <v>0</v>
      </c>
      <c r="V101" s="80">
        <f t="shared" si="11"/>
        <v>8.7325000000000017</v>
      </c>
      <c r="W101" s="80">
        <f t="shared" si="11"/>
        <v>13.82</v>
      </c>
      <c r="X101" s="80">
        <f t="shared" si="11"/>
        <v>12.472499999999997</v>
      </c>
      <c r="Y101" s="80">
        <f t="shared" si="11"/>
        <v>12.170000000000002</v>
      </c>
      <c r="Z101" s="80">
        <f t="shared" si="11"/>
        <v>6.615000000000002</v>
      </c>
      <c r="AA101" s="80">
        <f t="shared" si="11"/>
        <v>4.745000000000001</v>
      </c>
      <c r="AB101" s="81">
        <f t="shared" si="11"/>
        <v>11.7575</v>
      </c>
    </row>
    <row r="102" spans="2:28" ht="17.25" hidden="1" thickTop="1" thickBot="1" x14ac:dyDescent="0.3">
      <c r="B102" s="33" t="str">
        <f>B67</f>
        <v>29.02.2022</v>
      </c>
      <c r="C102" s="40">
        <f t="shared" si="5"/>
        <v>0</v>
      </c>
      <c r="D102" s="41">
        <f t="shared" si="6"/>
        <v>0</v>
      </c>
      <c r="E102" s="34">
        <f t="shared" si="11"/>
        <v>0</v>
      </c>
      <c r="F102" s="31">
        <f t="shared" si="11"/>
        <v>0</v>
      </c>
      <c r="G102" s="31">
        <f t="shared" si="11"/>
        <v>0</v>
      </c>
      <c r="H102" s="31">
        <f t="shared" si="11"/>
        <v>0</v>
      </c>
      <c r="I102" s="31">
        <f t="shared" si="11"/>
        <v>0</v>
      </c>
      <c r="J102" s="31">
        <f t="shared" si="11"/>
        <v>0</v>
      </c>
      <c r="K102" s="31">
        <f t="shared" si="11"/>
        <v>0</v>
      </c>
      <c r="L102" s="31">
        <f t="shared" si="11"/>
        <v>0</v>
      </c>
      <c r="M102" s="31">
        <f t="shared" si="11"/>
        <v>0</v>
      </c>
      <c r="N102" s="31">
        <f t="shared" si="11"/>
        <v>0</v>
      </c>
      <c r="O102" s="31">
        <f t="shared" si="11"/>
        <v>0</v>
      </c>
      <c r="P102" s="31">
        <f t="shared" si="11"/>
        <v>0</v>
      </c>
      <c r="Q102" s="31">
        <f t="shared" si="11"/>
        <v>0</v>
      </c>
      <c r="R102" s="31">
        <f t="shared" si="11"/>
        <v>0</v>
      </c>
      <c r="S102" s="31">
        <f t="shared" si="11"/>
        <v>0</v>
      </c>
      <c r="T102" s="31">
        <f t="shared" si="11"/>
        <v>0</v>
      </c>
      <c r="U102" s="31">
        <f t="shared" si="11"/>
        <v>0</v>
      </c>
      <c r="V102" s="31">
        <f t="shared" si="11"/>
        <v>0</v>
      </c>
      <c r="W102" s="31">
        <f t="shared" si="11"/>
        <v>0</v>
      </c>
      <c r="X102" s="31">
        <f t="shared" si="11"/>
        <v>0</v>
      </c>
      <c r="Y102" s="31">
        <f t="shared" si="11"/>
        <v>0</v>
      </c>
      <c r="Z102" s="31">
        <f t="shared" si="11"/>
        <v>0</v>
      </c>
      <c r="AA102" s="31">
        <f t="shared" si="11"/>
        <v>0</v>
      </c>
      <c r="AB102" s="32">
        <f t="shared" si="11"/>
        <v>0</v>
      </c>
    </row>
    <row r="103" spans="2:28" ht="17.25" hidden="1" thickTop="1" thickBot="1" x14ac:dyDescent="0.3">
      <c r="B103" s="33" t="str">
        <f t="shared" si="4"/>
        <v>30.02.2022</v>
      </c>
      <c r="C103" s="40">
        <f t="shared" si="5"/>
        <v>0</v>
      </c>
      <c r="D103" s="41">
        <f t="shared" si="6"/>
        <v>0</v>
      </c>
      <c r="E103" s="34">
        <f t="shared" si="11"/>
        <v>0</v>
      </c>
      <c r="F103" s="31">
        <f t="shared" si="11"/>
        <v>0</v>
      </c>
      <c r="G103" s="31">
        <f t="shared" si="11"/>
        <v>0</v>
      </c>
      <c r="H103" s="31">
        <f t="shared" si="11"/>
        <v>0</v>
      </c>
      <c r="I103" s="31">
        <f t="shared" si="11"/>
        <v>0</v>
      </c>
      <c r="J103" s="31">
        <f t="shared" si="11"/>
        <v>0</v>
      </c>
      <c r="K103" s="31">
        <f t="shared" si="11"/>
        <v>0</v>
      </c>
      <c r="L103" s="31">
        <f t="shared" si="11"/>
        <v>0</v>
      </c>
      <c r="M103" s="31">
        <f t="shared" si="11"/>
        <v>0</v>
      </c>
      <c r="N103" s="31">
        <f t="shared" si="11"/>
        <v>0</v>
      </c>
      <c r="O103" s="31">
        <f t="shared" si="11"/>
        <v>0</v>
      </c>
      <c r="P103" s="31">
        <f t="shared" si="11"/>
        <v>0</v>
      </c>
      <c r="Q103" s="31">
        <f t="shared" si="11"/>
        <v>0</v>
      </c>
      <c r="R103" s="31">
        <f t="shared" si="11"/>
        <v>0</v>
      </c>
      <c r="S103" s="31">
        <f t="shared" si="11"/>
        <v>0</v>
      </c>
      <c r="T103" s="31">
        <f t="shared" si="11"/>
        <v>0</v>
      </c>
      <c r="U103" s="31">
        <f t="shared" si="11"/>
        <v>0</v>
      </c>
      <c r="V103" s="31">
        <f t="shared" si="11"/>
        <v>0</v>
      </c>
      <c r="W103" s="31">
        <f t="shared" si="11"/>
        <v>0</v>
      </c>
      <c r="X103" s="31">
        <f t="shared" si="11"/>
        <v>0</v>
      </c>
      <c r="Y103" s="31">
        <f t="shared" si="11"/>
        <v>0</v>
      </c>
      <c r="Z103" s="31">
        <f t="shared" si="11"/>
        <v>0</v>
      </c>
      <c r="AA103" s="31">
        <f t="shared" si="11"/>
        <v>0</v>
      </c>
      <c r="AB103" s="32">
        <f t="shared" si="11"/>
        <v>0</v>
      </c>
    </row>
    <row r="104" spans="2:28" ht="16.5" hidden="1" thickTop="1" x14ac:dyDescent="0.25">
      <c r="B104" s="35" t="str">
        <f t="shared" si="4"/>
        <v>31.02.2022</v>
      </c>
      <c r="C104" s="47">
        <f t="shared" si="5"/>
        <v>0</v>
      </c>
      <c r="D104" s="48">
        <f t="shared" si="6"/>
        <v>0</v>
      </c>
      <c r="E104" s="36">
        <f t="shared" si="11"/>
        <v>0</v>
      </c>
      <c r="F104" s="37">
        <f t="shared" si="11"/>
        <v>0</v>
      </c>
      <c r="G104" s="37">
        <f t="shared" si="11"/>
        <v>0</v>
      </c>
      <c r="H104" s="37">
        <f t="shared" si="11"/>
        <v>0</v>
      </c>
      <c r="I104" s="37">
        <f t="shared" si="11"/>
        <v>0</v>
      </c>
      <c r="J104" s="37">
        <f t="shared" si="11"/>
        <v>0</v>
      </c>
      <c r="K104" s="37">
        <f t="shared" si="11"/>
        <v>0</v>
      </c>
      <c r="L104" s="37">
        <f t="shared" si="11"/>
        <v>0</v>
      </c>
      <c r="M104" s="37">
        <f t="shared" si="11"/>
        <v>0</v>
      </c>
      <c r="N104" s="37">
        <f t="shared" si="11"/>
        <v>0</v>
      </c>
      <c r="O104" s="37">
        <f t="shared" si="11"/>
        <v>0</v>
      </c>
      <c r="P104" s="37">
        <f t="shared" si="11"/>
        <v>0</v>
      </c>
      <c r="Q104" s="37">
        <f t="shared" si="11"/>
        <v>0</v>
      </c>
      <c r="R104" s="37">
        <f t="shared" si="11"/>
        <v>0</v>
      </c>
      <c r="S104" s="37">
        <f t="shared" si="11"/>
        <v>0</v>
      </c>
      <c r="T104" s="37">
        <f t="shared" si="11"/>
        <v>0</v>
      </c>
      <c r="U104" s="37">
        <f t="shared" si="11"/>
        <v>0</v>
      </c>
      <c r="V104" s="37">
        <f t="shared" si="11"/>
        <v>0</v>
      </c>
      <c r="W104" s="37">
        <f t="shared" si="11"/>
        <v>0</v>
      </c>
      <c r="X104" s="37">
        <f t="shared" si="11"/>
        <v>0</v>
      </c>
      <c r="Y104" s="37">
        <f t="shared" si="11"/>
        <v>0</v>
      </c>
      <c r="Z104" s="37">
        <f t="shared" si="11"/>
        <v>0</v>
      </c>
      <c r="AA104" s="37">
        <f t="shared" si="11"/>
        <v>0</v>
      </c>
      <c r="AB104" s="38">
        <f t="shared" si="11"/>
        <v>0</v>
      </c>
    </row>
    <row r="105" spans="2:28" ht="15.75" thickTop="1" x14ac:dyDescent="0.25"/>
  </sheetData>
  <mergeCells count="71">
    <mergeCell ref="C68:D68"/>
    <mergeCell ref="C69:D69"/>
    <mergeCell ref="B72:B73"/>
    <mergeCell ref="C72:D73"/>
    <mergeCell ref="E72:AB72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E37:AB37"/>
    <mergeCell ref="C39:D39"/>
    <mergeCell ref="C40:D40"/>
    <mergeCell ref="C41:D41"/>
    <mergeCell ref="C42:D42"/>
    <mergeCell ref="C43:D43"/>
    <mergeCell ref="C31:D31"/>
    <mergeCell ref="C32:D32"/>
    <mergeCell ref="C33:D33"/>
    <mergeCell ref="C34:D34"/>
    <mergeCell ref="B37:B38"/>
    <mergeCell ref="C37:D38"/>
    <mergeCell ref="C25:D25"/>
    <mergeCell ref="C26:D26"/>
    <mergeCell ref="C27:D27"/>
    <mergeCell ref="C28:D28"/>
    <mergeCell ref="C29:D29"/>
    <mergeCell ref="C30:D30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5A64B-0449-480B-85F0-906CAFFF65F0}">
  <sheetPr codeName="Sheet4"/>
  <dimension ref="B2:AG105"/>
  <sheetViews>
    <sheetView topLeftCell="A51" zoomScale="85" zoomScaleNormal="85" workbookViewId="0">
      <selection activeCell="P110" sqref="P110"/>
    </sheetView>
  </sheetViews>
  <sheetFormatPr defaultRowHeight="15" x14ac:dyDescent="0.25"/>
  <cols>
    <col min="1" max="1" width="9.140625" style="1"/>
    <col min="2" max="2" width="18.42578125" style="1" bestFit="1" customWidth="1"/>
    <col min="3" max="28" width="8.7109375" style="1" customWidth="1"/>
    <col min="29" max="16384" width="9.140625" style="1"/>
  </cols>
  <sheetData>
    <row r="2" spans="2:28" ht="19.5" thickBot="1" x14ac:dyDescent="0.3">
      <c r="B2" s="65" t="s">
        <v>36</v>
      </c>
      <c r="C2" s="67" t="s">
        <v>37</v>
      </c>
      <c r="D2" s="68"/>
      <c r="E2" s="71" t="s">
        <v>76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2"/>
    </row>
    <row r="3" spans="2:28" ht="15.75" customHeight="1" thickTop="1" thickBot="1" x14ac:dyDescent="0.3">
      <c r="B3" s="66"/>
      <c r="C3" s="69"/>
      <c r="D3" s="70"/>
      <c r="E3" s="25" t="s">
        <v>2</v>
      </c>
      <c r="F3" s="26" t="s">
        <v>3</v>
      </c>
      <c r="G3" s="26" t="s">
        <v>4</v>
      </c>
      <c r="H3" s="26" t="s">
        <v>5</v>
      </c>
      <c r="I3" s="26" t="s">
        <v>6</v>
      </c>
      <c r="J3" s="26" t="s">
        <v>7</v>
      </c>
      <c r="K3" s="26" t="s">
        <v>8</v>
      </c>
      <c r="L3" s="26" t="s">
        <v>9</v>
      </c>
      <c r="M3" s="26" t="s">
        <v>10</v>
      </c>
      <c r="N3" s="26" t="s">
        <v>11</v>
      </c>
      <c r="O3" s="26" t="s">
        <v>12</v>
      </c>
      <c r="P3" s="26" t="s">
        <v>13</v>
      </c>
      <c r="Q3" s="26" t="s">
        <v>14</v>
      </c>
      <c r="R3" s="26" t="s">
        <v>15</v>
      </c>
      <c r="S3" s="27" t="s">
        <v>16</v>
      </c>
      <c r="T3" s="26" t="s">
        <v>17</v>
      </c>
      <c r="U3" s="26" t="s">
        <v>18</v>
      </c>
      <c r="V3" s="26" t="s">
        <v>19</v>
      </c>
      <c r="W3" s="26" t="s">
        <v>20</v>
      </c>
      <c r="X3" s="26" t="s">
        <v>21</v>
      </c>
      <c r="Y3" s="26" t="s">
        <v>22</v>
      </c>
      <c r="Z3" s="26" t="s">
        <v>23</v>
      </c>
      <c r="AA3" s="26" t="s">
        <v>24</v>
      </c>
      <c r="AB3" s="28" t="s">
        <v>25</v>
      </c>
    </row>
    <row r="4" spans="2:28" ht="17.25" thickTop="1" thickBot="1" x14ac:dyDescent="0.3">
      <c r="B4" s="29" t="str">
        <f>'Angazirana aFRR energija'!B4</f>
        <v>01.02.2022</v>
      </c>
      <c r="C4" s="63">
        <f>SUM(E4:AB4)</f>
        <v>266</v>
      </c>
      <c r="D4" s="64"/>
      <c r="E4" s="30">
        <v>19</v>
      </c>
      <c r="F4" s="31">
        <v>0</v>
      </c>
      <c r="G4" s="31">
        <v>0</v>
      </c>
      <c r="H4" s="31">
        <v>0</v>
      </c>
      <c r="I4" s="31">
        <v>0</v>
      </c>
      <c r="J4" s="31">
        <v>0</v>
      </c>
      <c r="K4" s="31">
        <v>0</v>
      </c>
      <c r="L4" s="31">
        <v>0</v>
      </c>
      <c r="M4" s="31">
        <v>10</v>
      </c>
      <c r="N4" s="31">
        <v>18</v>
      </c>
      <c r="O4" s="31">
        <v>10</v>
      </c>
      <c r="P4" s="31">
        <v>18</v>
      </c>
      <c r="Q4" s="31">
        <v>10</v>
      </c>
      <c r="R4" s="31">
        <v>10</v>
      </c>
      <c r="S4" s="31">
        <v>18</v>
      </c>
      <c r="T4" s="31">
        <v>15</v>
      </c>
      <c r="U4" s="31">
        <v>32</v>
      </c>
      <c r="V4" s="31">
        <v>15</v>
      </c>
      <c r="W4" s="31">
        <v>20</v>
      </c>
      <c r="X4" s="31">
        <v>13</v>
      </c>
      <c r="Y4" s="31">
        <v>18</v>
      </c>
      <c r="Z4" s="31">
        <v>10</v>
      </c>
      <c r="AA4" s="31">
        <v>10</v>
      </c>
      <c r="AB4" s="32">
        <v>20</v>
      </c>
    </row>
    <row r="5" spans="2:28" ht="17.25" thickTop="1" thickBot="1" x14ac:dyDescent="0.3">
      <c r="B5" s="33" t="str">
        <f>'Angazirana aFRR energija'!B5</f>
        <v>02.02.2022</v>
      </c>
      <c r="C5" s="63">
        <f>SUM(E5:AB5)</f>
        <v>221</v>
      </c>
      <c r="D5" s="64"/>
      <c r="E5" s="30">
        <v>0</v>
      </c>
      <c r="F5" s="31">
        <v>4</v>
      </c>
      <c r="G5" s="31">
        <v>14</v>
      </c>
      <c r="H5" s="31">
        <v>0</v>
      </c>
      <c r="I5" s="31">
        <v>0</v>
      </c>
      <c r="J5" s="31">
        <v>0</v>
      </c>
      <c r="K5" s="31">
        <v>18</v>
      </c>
      <c r="L5" s="31">
        <v>11</v>
      </c>
      <c r="M5" s="31">
        <v>18</v>
      </c>
      <c r="N5" s="31">
        <v>13</v>
      </c>
      <c r="O5" s="31">
        <v>19</v>
      </c>
      <c r="P5" s="31">
        <v>10</v>
      </c>
      <c r="Q5" s="31">
        <v>10</v>
      </c>
      <c r="R5" s="31">
        <v>10</v>
      </c>
      <c r="S5" s="31">
        <v>6</v>
      </c>
      <c r="T5" s="31">
        <v>0</v>
      </c>
      <c r="U5" s="31">
        <v>8</v>
      </c>
      <c r="V5" s="31">
        <v>10</v>
      </c>
      <c r="W5" s="31">
        <v>20</v>
      </c>
      <c r="X5" s="31">
        <v>10</v>
      </c>
      <c r="Y5" s="31">
        <v>10</v>
      </c>
      <c r="Z5" s="31">
        <v>10</v>
      </c>
      <c r="AA5" s="31">
        <v>10</v>
      </c>
      <c r="AB5" s="32">
        <v>10</v>
      </c>
    </row>
    <row r="6" spans="2:28" ht="17.25" thickTop="1" thickBot="1" x14ac:dyDescent="0.3">
      <c r="B6" s="33" t="str">
        <f>'Angazirana aFRR energija'!B6</f>
        <v>03.02.2022</v>
      </c>
      <c r="C6" s="63">
        <f t="shared" ref="C6:C33" si="0">SUM(E6:AB6)</f>
        <v>190</v>
      </c>
      <c r="D6" s="64"/>
      <c r="E6" s="30">
        <v>12</v>
      </c>
      <c r="F6" s="31">
        <v>0</v>
      </c>
      <c r="G6" s="31">
        <v>10</v>
      </c>
      <c r="H6" s="31">
        <v>10</v>
      </c>
      <c r="I6" s="31">
        <v>10</v>
      </c>
      <c r="J6" s="31">
        <v>10</v>
      </c>
      <c r="K6" s="31">
        <v>10</v>
      </c>
      <c r="L6" s="31">
        <v>10</v>
      </c>
      <c r="M6" s="31">
        <v>10</v>
      </c>
      <c r="N6" s="31">
        <v>10</v>
      </c>
      <c r="O6" s="31">
        <v>10</v>
      </c>
      <c r="P6" s="31">
        <v>18</v>
      </c>
      <c r="Q6" s="31">
        <v>10</v>
      </c>
      <c r="R6" s="31">
        <v>10</v>
      </c>
      <c r="S6" s="31">
        <v>5</v>
      </c>
      <c r="T6" s="31">
        <v>5</v>
      </c>
      <c r="U6" s="31">
        <v>5</v>
      </c>
      <c r="V6" s="31">
        <v>5</v>
      </c>
      <c r="W6" s="31">
        <v>5</v>
      </c>
      <c r="X6" s="31">
        <v>5</v>
      </c>
      <c r="Y6" s="31">
        <v>5</v>
      </c>
      <c r="Z6" s="31">
        <v>5</v>
      </c>
      <c r="AA6" s="31">
        <v>5</v>
      </c>
      <c r="AB6" s="32">
        <v>5</v>
      </c>
    </row>
    <row r="7" spans="2:28" ht="17.25" thickTop="1" thickBot="1" x14ac:dyDescent="0.3">
      <c r="B7" s="33" t="str">
        <f>'Angazirana aFRR energija'!B7</f>
        <v>04.02.2022</v>
      </c>
      <c r="C7" s="63">
        <f t="shared" si="0"/>
        <v>30</v>
      </c>
      <c r="D7" s="64"/>
      <c r="E7" s="30">
        <v>0</v>
      </c>
      <c r="F7" s="31">
        <v>0</v>
      </c>
      <c r="G7" s="31">
        <v>16</v>
      </c>
      <c r="H7" s="31">
        <v>0</v>
      </c>
      <c r="I7" s="31">
        <v>0</v>
      </c>
      <c r="J7" s="31">
        <v>0</v>
      </c>
      <c r="K7" s="31">
        <v>9</v>
      </c>
      <c r="L7" s="31">
        <v>0</v>
      </c>
      <c r="M7" s="31">
        <v>0</v>
      </c>
      <c r="N7" s="31">
        <v>0</v>
      </c>
      <c r="O7" s="31">
        <v>0</v>
      </c>
      <c r="P7" s="31">
        <v>0</v>
      </c>
      <c r="Q7" s="31">
        <v>0</v>
      </c>
      <c r="R7" s="31">
        <v>0</v>
      </c>
      <c r="S7" s="31">
        <v>0</v>
      </c>
      <c r="T7" s="31">
        <v>0</v>
      </c>
      <c r="U7" s="31">
        <v>0</v>
      </c>
      <c r="V7" s="31">
        <v>0</v>
      </c>
      <c r="W7" s="31">
        <v>0</v>
      </c>
      <c r="X7" s="31">
        <v>0</v>
      </c>
      <c r="Y7" s="31">
        <v>5</v>
      </c>
      <c r="Z7" s="31">
        <v>0</v>
      </c>
      <c r="AA7" s="31">
        <v>0</v>
      </c>
      <c r="AB7" s="32">
        <v>0</v>
      </c>
    </row>
    <row r="8" spans="2:28" ht="17.25" thickTop="1" thickBot="1" x14ac:dyDescent="0.3">
      <c r="B8" s="33" t="str">
        <f>'Angazirana aFRR energija'!B8</f>
        <v>05.02.2022</v>
      </c>
      <c r="C8" s="63">
        <f t="shared" si="0"/>
        <v>140</v>
      </c>
      <c r="D8" s="64"/>
      <c r="E8" s="30">
        <v>0</v>
      </c>
      <c r="F8" s="31">
        <v>0</v>
      </c>
      <c r="G8" s="31">
        <v>0</v>
      </c>
      <c r="H8" s="31">
        <v>5</v>
      </c>
      <c r="I8" s="31">
        <v>5</v>
      </c>
      <c r="J8" s="31">
        <v>0</v>
      </c>
      <c r="K8" s="31">
        <v>0</v>
      </c>
      <c r="L8" s="31">
        <v>0</v>
      </c>
      <c r="M8" s="31">
        <v>2</v>
      </c>
      <c r="N8" s="31">
        <v>5</v>
      </c>
      <c r="O8" s="31">
        <v>5</v>
      </c>
      <c r="P8" s="31">
        <v>5</v>
      </c>
      <c r="Q8" s="31">
        <v>5</v>
      </c>
      <c r="R8" s="31">
        <v>28</v>
      </c>
      <c r="S8" s="31">
        <v>5</v>
      </c>
      <c r="T8" s="31">
        <v>5</v>
      </c>
      <c r="U8" s="31">
        <v>35</v>
      </c>
      <c r="V8" s="31">
        <v>5</v>
      </c>
      <c r="W8" s="31">
        <v>5</v>
      </c>
      <c r="X8" s="31">
        <v>5</v>
      </c>
      <c r="Y8" s="31">
        <v>5</v>
      </c>
      <c r="Z8" s="31">
        <v>5</v>
      </c>
      <c r="AA8" s="31">
        <v>5</v>
      </c>
      <c r="AB8" s="32">
        <v>5</v>
      </c>
    </row>
    <row r="9" spans="2:28" ht="17.25" thickTop="1" thickBot="1" x14ac:dyDescent="0.3">
      <c r="B9" s="33" t="str">
        <f>'Angazirana aFRR energija'!B9</f>
        <v>06.02.2022</v>
      </c>
      <c r="C9" s="63">
        <f t="shared" si="0"/>
        <v>430</v>
      </c>
      <c r="D9" s="64"/>
      <c r="E9" s="30">
        <v>13</v>
      </c>
      <c r="F9" s="31">
        <v>5</v>
      </c>
      <c r="G9" s="31">
        <v>36</v>
      </c>
      <c r="H9" s="31">
        <v>36</v>
      </c>
      <c r="I9" s="31">
        <v>36</v>
      </c>
      <c r="J9" s="31">
        <v>36</v>
      </c>
      <c r="K9" s="31">
        <v>36</v>
      </c>
      <c r="L9" s="31">
        <v>26</v>
      </c>
      <c r="M9" s="31">
        <v>5</v>
      </c>
      <c r="N9" s="31">
        <v>5</v>
      </c>
      <c r="O9" s="31">
        <v>5</v>
      </c>
      <c r="P9" s="31">
        <v>15</v>
      </c>
      <c r="Q9" s="31">
        <v>15</v>
      </c>
      <c r="R9" s="31">
        <v>15</v>
      </c>
      <c r="S9" s="31">
        <v>15</v>
      </c>
      <c r="T9" s="31">
        <v>7</v>
      </c>
      <c r="U9" s="31">
        <v>10</v>
      </c>
      <c r="V9" s="31">
        <v>20</v>
      </c>
      <c r="W9" s="31">
        <v>10</v>
      </c>
      <c r="X9" s="31">
        <v>20</v>
      </c>
      <c r="Y9" s="31">
        <v>28</v>
      </c>
      <c r="Z9" s="31">
        <v>13</v>
      </c>
      <c r="AA9" s="31">
        <v>13</v>
      </c>
      <c r="AB9" s="32">
        <v>10</v>
      </c>
    </row>
    <row r="10" spans="2:28" ht="17.25" thickTop="1" thickBot="1" x14ac:dyDescent="0.3">
      <c r="B10" s="33" t="str">
        <f>'Angazirana aFRR energija'!B10</f>
        <v>07.02.2022</v>
      </c>
      <c r="C10" s="63">
        <f t="shared" si="0"/>
        <v>156</v>
      </c>
      <c r="D10" s="64"/>
      <c r="E10" s="30">
        <v>0</v>
      </c>
      <c r="F10" s="31">
        <v>8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21</v>
      </c>
      <c r="M10" s="31">
        <v>45</v>
      </c>
      <c r="N10" s="31">
        <v>25</v>
      </c>
      <c r="O10" s="31">
        <v>25</v>
      </c>
      <c r="P10" s="31">
        <v>16</v>
      </c>
      <c r="Q10" s="31">
        <v>16</v>
      </c>
      <c r="R10" s="31">
        <v>0</v>
      </c>
      <c r="S10" s="31">
        <v>0</v>
      </c>
      <c r="T10" s="31">
        <v>0</v>
      </c>
      <c r="U10" s="31">
        <v>0</v>
      </c>
      <c r="V10" s="31">
        <v>0</v>
      </c>
      <c r="W10" s="31">
        <v>0</v>
      </c>
      <c r="X10" s="31">
        <v>0</v>
      </c>
      <c r="Y10" s="31">
        <v>0</v>
      </c>
      <c r="Z10" s="31">
        <v>0</v>
      </c>
      <c r="AA10" s="31">
        <v>0</v>
      </c>
      <c r="AB10" s="32">
        <v>0</v>
      </c>
    </row>
    <row r="11" spans="2:28" ht="17.25" thickTop="1" thickBot="1" x14ac:dyDescent="0.3">
      <c r="B11" s="33" t="str">
        <f>'Angazirana aFRR energija'!B11</f>
        <v>08.02.2022</v>
      </c>
      <c r="C11" s="63">
        <f t="shared" si="0"/>
        <v>91</v>
      </c>
      <c r="D11" s="64"/>
      <c r="E11" s="30">
        <v>35</v>
      </c>
      <c r="F11" s="31">
        <v>15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25</v>
      </c>
      <c r="O11" s="31">
        <v>5</v>
      </c>
      <c r="P11" s="31">
        <v>5</v>
      </c>
      <c r="Q11" s="31">
        <v>3</v>
      </c>
      <c r="R11" s="31">
        <v>0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1">
        <v>0</v>
      </c>
      <c r="Y11" s="31">
        <v>0</v>
      </c>
      <c r="Z11" s="31">
        <v>3</v>
      </c>
      <c r="AA11" s="31">
        <v>0</v>
      </c>
      <c r="AB11" s="32">
        <v>0</v>
      </c>
    </row>
    <row r="12" spans="2:28" ht="17.25" thickTop="1" thickBot="1" x14ac:dyDescent="0.3">
      <c r="B12" s="33" t="str">
        <f>'Angazirana aFRR energija'!B12</f>
        <v>09.02.2022</v>
      </c>
      <c r="C12" s="63">
        <f t="shared" si="0"/>
        <v>179</v>
      </c>
      <c r="D12" s="64"/>
      <c r="E12" s="30">
        <v>8</v>
      </c>
      <c r="F12" s="31">
        <v>43</v>
      </c>
      <c r="G12" s="31">
        <v>4</v>
      </c>
      <c r="H12" s="31">
        <v>0</v>
      </c>
      <c r="I12" s="31">
        <v>0</v>
      </c>
      <c r="J12" s="31">
        <v>0</v>
      </c>
      <c r="K12" s="31">
        <v>0</v>
      </c>
      <c r="L12" s="31">
        <v>22</v>
      </c>
      <c r="M12" s="31">
        <v>62</v>
      </c>
      <c r="N12" s="31">
        <v>10</v>
      </c>
      <c r="O12" s="31">
        <v>10</v>
      </c>
      <c r="P12" s="31">
        <v>10</v>
      </c>
      <c r="Q12" s="31">
        <v>6</v>
      </c>
      <c r="R12" s="31">
        <v>0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31">
        <v>0</v>
      </c>
      <c r="Y12" s="31">
        <v>0</v>
      </c>
      <c r="Z12" s="31">
        <v>0</v>
      </c>
      <c r="AA12" s="31">
        <v>4</v>
      </c>
      <c r="AB12" s="32">
        <v>0</v>
      </c>
    </row>
    <row r="13" spans="2:28" ht="16.5" customHeight="1" thickTop="1" thickBot="1" x14ac:dyDescent="0.3">
      <c r="B13" s="33" t="str">
        <f>'Angazirana aFRR energija'!B13</f>
        <v>10.02.2022</v>
      </c>
      <c r="C13" s="63">
        <f t="shared" si="0"/>
        <v>12</v>
      </c>
      <c r="D13" s="64"/>
      <c r="E13" s="30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0</v>
      </c>
      <c r="M13" s="31">
        <v>0</v>
      </c>
      <c r="N13" s="31">
        <v>12</v>
      </c>
      <c r="O13" s="31">
        <v>0</v>
      </c>
      <c r="P13" s="31">
        <v>0</v>
      </c>
      <c r="Q13" s="31">
        <v>0</v>
      </c>
      <c r="R13" s="31">
        <v>0</v>
      </c>
      <c r="S13" s="31">
        <v>0</v>
      </c>
      <c r="T13" s="31">
        <v>0</v>
      </c>
      <c r="U13" s="31">
        <v>0</v>
      </c>
      <c r="V13" s="31">
        <v>0</v>
      </c>
      <c r="W13" s="31">
        <v>0</v>
      </c>
      <c r="X13" s="31">
        <v>0</v>
      </c>
      <c r="Y13" s="31">
        <v>0</v>
      </c>
      <c r="Z13" s="31">
        <v>0</v>
      </c>
      <c r="AA13" s="31">
        <v>0</v>
      </c>
      <c r="AB13" s="32">
        <v>0</v>
      </c>
    </row>
    <row r="14" spans="2:28" ht="17.25" thickTop="1" thickBot="1" x14ac:dyDescent="0.3">
      <c r="B14" s="33" t="str">
        <f>'Angazirana aFRR energija'!B14</f>
        <v>11.02.2022</v>
      </c>
      <c r="C14" s="63">
        <f t="shared" si="0"/>
        <v>6</v>
      </c>
      <c r="D14" s="64"/>
      <c r="E14" s="30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6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31">
        <v>0</v>
      </c>
      <c r="W14" s="31">
        <v>0</v>
      </c>
      <c r="X14" s="31">
        <v>0</v>
      </c>
      <c r="Y14" s="31">
        <v>0</v>
      </c>
      <c r="Z14" s="31">
        <v>0</v>
      </c>
      <c r="AA14" s="31">
        <v>0</v>
      </c>
      <c r="AB14" s="32">
        <v>0</v>
      </c>
    </row>
    <row r="15" spans="2:28" ht="17.25" thickTop="1" thickBot="1" x14ac:dyDescent="0.3">
      <c r="B15" s="33" t="str">
        <f>'Angazirana aFRR energija'!B15</f>
        <v>12.02.2022</v>
      </c>
      <c r="C15" s="63">
        <f t="shared" si="0"/>
        <v>0</v>
      </c>
      <c r="D15" s="64"/>
      <c r="E15" s="30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1">
        <v>0</v>
      </c>
      <c r="Y15" s="31">
        <v>0</v>
      </c>
      <c r="Z15" s="31">
        <v>0</v>
      </c>
      <c r="AA15" s="31">
        <v>0</v>
      </c>
      <c r="AB15" s="32">
        <v>0</v>
      </c>
    </row>
    <row r="16" spans="2:28" ht="17.25" thickTop="1" thickBot="1" x14ac:dyDescent="0.3">
      <c r="B16" s="33" t="str">
        <f>'Angazirana aFRR energija'!B16</f>
        <v>13.02.2022</v>
      </c>
      <c r="C16" s="63">
        <f t="shared" si="0"/>
        <v>10</v>
      </c>
      <c r="D16" s="64"/>
      <c r="E16" s="30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4</v>
      </c>
      <c r="O16" s="31">
        <v>6</v>
      </c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1">
        <v>0</v>
      </c>
      <c r="Y16" s="31">
        <v>0</v>
      </c>
      <c r="Z16" s="31">
        <v>0</v>
      </c>
      <c r="AA16" s="31">
        <v>0</v>
      </c>
      <c r="AB16" s="32">
        <v>0</v>
      </c>
    </row>
    <row r="17" spans="2:28" ht="17.25" thickTop="1" thickBot="1" x14ac:dyDescent="0.3">
      <c r="B17" s="33" t="str">
        <f>'Angazirana aFRR energija'!B17</f>
        <v>14.02.2022</v>
      </c>
      <c r="C17" s="63">
        <f t="shared" si="0"/>
        <v>0</v>
      </c>
      <c r="D17" s="64"/>
      <c r="E17" s="30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  <c r="T17" s="31">
        <v>0</v>
      </c>
      <c r="U17" s="31">
        <v>0</v>
      </c>
      <c r="V17" s="31">
        <v>0</v>
      </c>
      <c r="W17" s="31">
        <v>0</v>
      </c>
      <c r="X17" s="31">
        <v>0</v>
      </c>
      <c r="Y17" s="31">
        <v>0</v>
      </c>
      <c r="Z17" s="31">
        <v>0</v>
      </c>
      <c r="AA17" s="31">
        <v>0</v>
      </c>
      <c r="AB17" s="32">
        <v>0</v>
      </c>
    </row>
    <row r="18" spans="2:28" ht="17.25" thickTop="1" thickBot="1" x14ac:dyDescent="0.3">
      <c r="B18" s="33" t="str">
        <f>'Angazirana aFRR energija'!B18</f>
        <v>15.02.2022</v>
      </c>
      <c r="C18" s="63">
        <f t="shared" si="0"/>
        <v>52</v>
      </c>
      <c r="D18" s="64"/>
      <c r="E18" s="30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22</v>
      </c>
      <c r="P18" s="31">
        <v>21</v>
      </c>
      <c r="Q18" s="31">
        <v>0</v>
      </c>
      <c r="R18" s="31">
        <v>0</v>
      </c>
      <c r="S18" s="31">
        <v>0</v>
      </c>
      <c r="T18" s="31">
        <v>0</v>
      </c>
      <c r="U18" s="31">
        <v>0</v>
      </c>
      <c r="V18" s="31">
        <v>0</v>
      </c>
      <c r="W18" s="31">
        <v>3</v>
      </c>
      <c r="X18" s="31">
        <v>6</v>
      </c>
      <c r="Y18" s="31">
        <v>0</v>
      </c>
      <c r="Z18" s="31">
        <v>0</v>
      </c>
      <c r="AA18" s="31">
        <v>0</v>
      </c>
      <c r="AB18" s="32">
        <v>0</v>
      </c>
    </row>
    <row r="19" spans="2:28" ht="17.25" thickTop="1" thickBot="1" x14ac:dyDescent="0.3">
      <c r="B19" s="33" t="str">
        <f>'Angazirana aFRR energija'!B19</f>
        <v>16.02.2022</v>
      </c>
      <c r="C19" s="63">
        <f t="shared" si="0"/>
        <v>3</v>
      </c>
      <c r="D19" s="64"/>
      <c r="E19" s="30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3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1">
        <v>0</v>
      </c>
      <c r="AA19" s="31">
        <v>0</v>
      </c>
      <c r="AB19" s="32">
        <v>0</v>
      </c>
    </row>
    <row r="20" spans="2:28" ht="17.25" thickTop="1" thickBot="1" x14ac:dyDescent="0.3">
      <c r="B20" s="33" t="str">
        <f>'Angazirana aFRR energija'!B20</f>
        <v>17.02.2022</v>
      </c>
      <c r="C20" s="63">
        <f t="shared" si="0"/>
        <v>43</v>
      </c>
      <c r="D20" s="64"/>
      <c r="E20" s="30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1">
        <v>5</v>
      </c>
      <c r="AA20" s="31">
        <v>10</v>
      </c>
      <c r="AB20" s="32">
        <v>28</v>
      </c>
    </row>
    <row r="21" spans="2:28" ht="17.25" thickTop="1" thickBot="1" x14ac:dyDescent="0.3">
      <c r="B21" s="33" t="str">
        <f>'Angazirana aFRR energija'!B21</f>
        <v>18.02.2022</v>
      </c>
      <c r="C21" s="63">
        <f t="shared" si="0"/>
        <v>105</v>
      </c>
      <c r="D21" s="64"/>
      <c r="E21" s="30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14</v>
      </c>
      <c r="L21" s="31">
        <v>5</v>
      </c>
      <c r="M21" s="31">
        <v>10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4</v>
      </c>
      <c r="W21" s="31">
        <v>5</v>
      </c>
      <c r="X21" s="31">
        <v>5</v>
      </c>
      <c r="Y21" s="31">
        <v>35</v>
      </c>
      <c r="Z21" s="31">
        <v>27</v>
      </c>
      <c r="AA21" s="31">
        <v>0</v>
      </c>
      <c r="AB21" s="32">
        <v>0</v>
      </c>
    </row>
    <row r="22" spans="2:28" ht="17.25" thickTop="1" thickBot="1" x14ac:dyDescent="0.3">
      <c r="B22" s="33" t="str">
        <f>'Angazirana aFRR energija'!B22</f>
        <v>19.02.2022</v>
      </c>
      <c r="C22" s="63">
        <f t="shared" si="0"/>
        <v>0</v>
      </c>
      <c r="D22" s="64"/>
      <c r="E22" s="30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1">
        <v>0</v>
      </c>
      <c r="Y22" s="31">
        <v>0</v>
      </c>
      <c r="Z22" s="31">
        <v>0</v>
      </c>
      <c r="AA22" s="31">
        <v>0</v>
      </c>
      <c r="AB22" s="32">
        <v>0</v>
      </c>
    </row>
    <row r="23" spans="2:28" ht="17.25" thickTop="1" thickBot="1" x14ac:dyDescent="0.3">
      <c r="B23" s="33" t="str">
        <f>'Angazirana aFRR energija'!B23</f>
        <v>20.02.2022</v>
      </c>
      <c r="C23" s="63">
        <f t="shared" si="0"/>
        <v>0</v>
      </c>
      <c r="D23" s="64"/>
      <c r="E23" s="30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2">
        <v>0</v>
      </c>
    </row>
    <row r="24" spans="2:28" ht="17.25" thickTop="1" thickBot="1" x14ac:dyDescent="0.3">
      <c r="B24" s="33" t="str">
        <f>'Angazirana aFRR energija'!B24</f>
        <v>21.02.2022</v>
      </c>
      <c r="C24" s="63">
        <f t="shared" si="0"/>
        <v>0</v>
      </c>
      <c r="D24" s="64"/>
      <c r="E24" s="30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2">
        <v>0</v>
      </c>
    </row>
    <row r="25" spans="2:28" ht="17.25" thickTop="1" thickBot="1" x14ac:dyDescent="0.3">
      <c r="B25" s="33" t="str">
        <f>'Angazirana aFRR energija'!B25</f>
        <v>22.02.2022</v>
      </c>
      <c r="C25" s="63">
        <f t="shared" si="0"/>
        <v>51</v>
      </c>
      <c r="D25" s="64"/>
      <c r="E25" s="30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11</v>
      </c>
      <c r="U25" s="31">
        <v>20</v>
      </c>
      <c r="V25" s="31">
        <v>20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32">
        <v>0</v>
      </c>
    </row>
    <row r="26" spans="2:28" ht="17.25" thickTop="1" thickBot="1" x14ac:dyDescent="0.3">
      <c r="B26" s="33" t="str">
        <f>'Angazirana aFRR energija'!B26</f>
        <v>23.02.2022</v>
      </c>
      <c r="C26" s="63">
        <f t="shared" si="0"/>
        <v>196</v>
      </c>
      <c r="D26" s="64"/>
      <c r="E26" s="30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28</v>
      </c>
      <c r="N26" s="31">
        <v>50</v>
      </c>
      <c r="O26" s="31">
        <v>35</v>
      </c>
      <c r="P26" s="31">
        <v>6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10</v>
      </c>
      <c r="X26" s="31">
        <v>10</v>
      </c>
      <c r="Y26" s="31">
        <v>10</v>
      </c>
      <c r="Z26" s="31">
        <v>0</v>
      </c>
      <c r="AA26" s="31">
        <v>17</v>
      </c>
      <c r="AB26" s="32">
        <v>30</v>
      </c>
    </row>
    <row r="27" spans="2:28" ht="17.25" thickTop="1" thickBot="1" x14ac:dyDescent="0.3">
      <c r="B27" s="33" t="str">
        <f>'Angazirana aFRR energija'!B27</f>
        <v>24.02.2022</v>
      </c>
      <c r="C27" s="63">
        <f t="shared" si="0"/>
        <v>8</v>
      </c>
      <c r="D27" s="64"/>
      <c r="E27" s="30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8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2">
        <v>0</v>
      </c>
    </row>
    <row r="28" spans="2:28" ht="17.25" thickTop="1" thickBot="1" x14ac:dyDescent="0.3">
      <c r="B28" s="33" t="str">
        <f>'Angazirana aFRR energija'!B28</f>
        <v>25.02.2022</v>
      </c>
      <c r="C28" s="63">
        <f t="shared" si="0"/>
        <v>30</v>
      </c>
      <c r="D28" s="64"/>
      <c r="E28" s="30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3</v>
      </c>
      <c r="O28" s="31">
        <v>4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7</v>
      </c>
      <c r="X28" s="31">
        <v>5</v>
      </c>
      <c r="Y28" s="31">
        <v>3</v>
      </c>
      <c r="Z28" s="31">
        <v>8</v>
      </c>
      <c r="AA28" s="31">
        <v>0</v>
      </c>
      <c r="AB28" s="32">
        <v>0</v>
      </c>
    </row>
    <row r="29" spans="2:28" ht="17.25" thickTop="1" thickBot="1" x14ac:dyDescent="0.3">
      <c r="B29" s="33" t="str">
        <f>'Angazirana aFRR energija'!B29</f>
        <v>26.02.2022</v>
      </c>
      <c r="C29" s="63">
        <f t="shared" si="0"/>
        <v>392</v>
      </c>
      <c r="D29" s="64"/>
      <c r="E29" s="30">
        <v>16</v>
      </c>
      <c r="F29" s="31">
        <v>22</v>
      </c>
      <c r="G29" s="31">
        <v>30</v>
      </c>
      <c r="H29" s="31">
        <v>0</v>
      </c>
      <c r="I29" s="31">
        <v>0</v>
      </c>
      <c r="J29" s="31">
        <v>0</v>
      </c>
      <c r="K29" s="31">
        <v>17</v>
      </c>
      <c r="L29" s="31">
        <v>20</v>
      </c>
      <c r="M29" s="31">
        <v>1</v>
      </c>
      <c r="N29" s="31">
        <v>19</v>
      </c>
      <c r="O29" s="31">
        <v>4</v>
      </c>
      <c r="P29" s="31">
        <v>0</v>
      </c>
      <c r="Q29" s="31">
        <v>0</v>
      </c>
      <c r="R29" s="31">
        <v>0</v>
      </c>
      <c r="S29" s="31">
        <v>0</v>
      </c>
      <c r="T29" s="31">
        <v>17</v>
      </c>
      <c r="U29" s="31">
        <v>27</v>
      </c>
      <c r="V29" s="31">
        <v>30</v>
      </c>
      <c r="W29" s="31">
        <v>30</v>
      </c>
      <c r="X29" s="31">
        <v>27</v>
      </c>
      <c r="Y29" s="31">
        <v>30</v>
      </c>
      <c r="Z29" s="31">
        <v>30</v>
      </c>
      <c r="AA29" s="31">
        <v>30</v>
      </c>
      <c r="AB29" s="32">
        <v>42</v>
      </c>
    </row>
    <row r="30" spans="2:28" ht="17.25" thickTop="1" thickBot="1" x14ac:dyDescent="0.3">
      <c r="B30" s="33" t="str">
        <f>'Angazirana aFRR energija'!B30</f>
        <v>27.02.2022</v>
      </c>
      <c r="C30" s="63">
        <f t="shared" si="0"/>
        <v>168</v>
      </c>
      <c r="D30" s="64"/>
      <c r="E30" s="30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10</v>
      </c>
      <c r="O30" s="31">
        <v>20</v>
      </c>
      <c r="P30" s="31">
        <v>5</v>
      </c>
      <c r="Q30" s="31">
        <v>5</v>
      </c>
      <c r="R30" s="31">
        <v>9</v>
      </c>
      <c r="S30" s="31">
        <v>0</v>
      </c>
      <c r="T30" s="31">
        <v>0</v>
      </c>
      <c r="U30" s="31">
        <v>15</v>
      </c>
      <c r="V30" s="31">
        <v>10</v>
      </c>
      <c r="W30" s="31">
        <v>0</v>
      </c>
      <c r="X30" s="31">
        <v>0</v>
      </c>
      <c r="Y30" s="31">
        <v>20</v>
      </c>
      <c r="Z30" s="31">
        <v>36</v>
      </c>
      <c r="AA30" s="31">
        <v>24</v>
      </c>
      <c r="AB30" s="32">
        <v>14</v>
      </c>
    </row>
    <row r="31" spans="2:28" ht="17.25" thickTop="1" thickBot="1" x14ac:dyDescent="0.3">
      <c r="B31" s="33" t="str">
        <f>'Angazirana aFRR energija'!B31</f>
        <v>28.02.2022</v>
      </c>
      <c r="C31" s="63">
        <f t="shared" si="0"/>
        <v>72</v>
      </c>
      <c r="D31" s="64"/>
      <c r="E31" s="79">
        <v>0</v>
      </c>
      <c r="F31" s="80">
        <v>0</v>
      </c>
      <c r="G31" s="80">
        <v>0</v>
      </c>
      <c r="H31" s="80">
        <v>0</v>
      </c>
      <c r="I31" s="80">
        <v>0</v>
      </c>
      <c r="J31" s="80">
        <v>0</v>
      </c>
      <c r="K31" s="80">
        <v>15</v>
      </c>
      <c r="L31" s="80">
        <v>21</v>
      </c>
      <c r="M31" s="80">
        <v>6</v>
      </c>
      <c r="N31" s="80">
        <v>0</v>
      </c>
      <c r="O31" s="80">
        <v>0</v>
      </c>
      <c r="P31" s="80">
        <v>0</v>
      </c>
      <c r="Q31" s="80">
        <v>5</v>
      </c>
      <c r="R31" s="80">
        <v>9</v>
      </c>
      <c r="S31" s="80">
        <v>0</v>
      </c>
      <c r="T31" s="80">
        <v>0</v>
      </c>
      <c r="U31" s="80">
        <v>0</v>
      </c>
      <c r="V31" s="80">
        <v>10</v>
      </c>
      <c r="W31" s="80">
        <v>0</v>
      </c>
      <c r="X31" s="80">
        <v>0</v>
      </c>
      <c r="Y31" s="80">
        <v>0</v>
      </c>
      <c r="Z31" s="80">
        <v>0</v>
      </c>
      <c r="AA31" s="80">
        <v>6</v>
      </c>
      <c r="AB31" s="81">
        <v>0</v>
      </c>
    </row>
    <row r="32" spans="2:28" ht="17.25" hidden="1" thickTop="1" thickBot="1" x14ac:dyDescent="0.3">
      <c r="B32" s="33" t="str">
        <f>'Angazirana aFRR energija'!B32</f>
        <v>29.02.2022</v>
      </c>
      <c r="C32" s="63">
        <f t="shared" si="0"/>
        <v>0</v>
      </c>
      <c r="D32" s="64"/>
      <c r="E32" s="34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2"/>
    </row>
    <row r="33" spans="2:33" ht="17.25" hidden="1" thickTop="1" thickBot="1" x14ac:dyDescent="0.3">
      <c r="B33" s="33" t="str">
        <f>'Angazirana aFRR energija'!B33</f>
        <v>30.02.2022</v>
      </c>
      <c r="C33" s="63">
        <f t="shared" si="0"/>
        <v>0</v>
      </c>
      <c r="D33" s="64"/>
      <c r="E33" s="34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2"/>
    </row>
    <row r="34" spans="2:33" ht="16.5" hidden="1" thickTop="1" x14ac:dyDescent="0.25">
      <c r="B34" s="35" t="str">
        <f>'Angazirana aFRR energija'!B34</f>
        <v>31.02.2022</v>
      </c>
      <c r="C34" s="73">
        <f>SUM(E34:AB34)</f>
        <v>0</v>
      </c>
      <c r="D34" s="74"/>
      <c r="E34" s="36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8"/>
    </row>
    <row r="35" spans="2:33" ht="15.75" thickTop="1" x14ac:dyDescent="0.25"/>
    <row r="37" spans="2:33" s="49" customFormat="1" ht="25.5" customHeight="1" thickBot="1" x14ac:dyDescent="0.3">
      <c r="B37" s="65" t="s">
        <v>36</v>
      </c>
      <c r="C37" s="67" t="s">
        <v>37</v>
      </c>
      <c r="D37" s="68"/>
      <c r="E37" s="71" t="s">
        <v>77</v>
      </c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2"/>
      <c r="AG37" s="49" t="s">
        <v>35</v>
      </c>
    </row>
    <row r="38" spans="2:33" ht="15.75" customHeight="1" thickTop="1" thickBot="1" x14ac:dyDescent="0.3">
      <c r="B38" s="66"/>
      <c r="C38" s="69"/>
      <c r="D38" s="70"/>
      <c r="E38" s="25" t="s">
        <v>2</v>
      </c>
      <c r="F38" s="26" t="s">
        <v>3</v>
      </c>
      <c r="G38" s="26" t="s">
        <v>4</v>
      </c>
      <c r="H38" s="26" t="s">
        <v>5</v>
      </c>
      <c r="I38" s="26" t="s">
        <v>6</v>
      </c>
      <c r="J38" s="26" t="s">
        <v>7</v>
      </c>
      <c r="K38" s="26" t="s">
        <v>8</v>
      </c>
      <c r="L38" s="26" t="s">
        <v>9</v>
      </c>
      <c r="M38" s="26" t="s">
        <v>10</v>
      </c>
      <c r="N38" s="26" t="s">
        <v>11</v>
      </c>
      <c r="O38" s="26" t="s">
        <v>12</v>
      </c>
      <c r="P38" s="26" t="s">
        <v>13</v>
      </c>
      <c r="Q38" s="26" t="s">
        <v>14</v>
      </c>
      <c r="R38" s="26" t="s">
        <v>15</v>
      </c>
      <c r="S38" s="27" t="s">
        <v>16</v>
      </c>
      <c r="T38" s="26" t="s">
        <v>17</v>
      </c>
      <c r="U38" s="26" t="s">
        <v>18</v>
      </c>
      <c r="V38" s="26" t="s">
        <v>19</v>
      </c>
      <c r="W38" s="26" t="s">
        <v>20</v>
      </c>
      <c r="X38" s="26" t="s">
        <v>21</v>
      </c>
      <c r="Y38" s="26" t="s">
        <v>22</v>
      </c>
      <c r="Z38" s="26" t="s">
        <v>23</v>
      </c>
      <c r="AA38" s="26" t="s">
        <v>24</v>
      </c>
      <c r="AB38" s="28" t="s">
        <v>25</v>
      </c>
    </row>
    <row r="39" spans="2:33" ht="17.25" thickTop="1" thickBot="1" x14ac:dyDescent="0.3">
      <c r="B39" s="29" t="str">
        <f>B4</f>
        <v>01.02.2022</v>
      </c>
      <c r="C39" s="63">
        <f>SUM(E39:AB39)</f>
        <v>-65</v>
      </c>
      <c r="D39" s="64"/>
      <c r="E39" s="30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-36</v>
      </c>
      <c r="L39" s="31">
        <v>-26</v>
      </c>
      <c r="M39" s="31">
        <v>-3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31">
        <v>0</v>
      </c>
      <c r="T39" s="31">
        <v>0</v>
      </c>
      <c r="U39" s="31">
        <v>0</v>
      </c>
      <c r="V39" s="31">
        <v>0</v>
      </c>
      <c r="W39" s="31">
        <v>0</v>
      </c>
      <c r="X39" s="31">
        <v>0</v>
      </c>
      <c r="Y39" s="31">
        <v>0</v>
      </c>
      <c r="Z39" s="31">
        <v>0</v>
      </c>
      <c r="AA39" s="31">
        <v>0</v>
      </c>
      <c r="AB39" s="32">
        <v>0</v>
      </c>
    </row>
    <row r="40" spans="2:33" ht="17.25" thickTop="1" thickBot="1" x14ac:dyDescent="0.3">
      <c r="B40" s="33" t="str">
        <f t="shared" ref="B40:B69" si="1">B5</f>
        <v>02.02.2022</v>
      </c>
      <c r="C40" s="63">
        <f t="shared" ref="C40:C68" si="2">SUM(E40:AB40)</f>
        <v>-14</v>
      </c>
      <c r="D40" s="64"/>
      <c r="E40" s="30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31">
        <v>0</v>
      </c>
      <c r="T40" s="31">
        <v>-14</v>
      </c>
      <c r="U40" s="31">
        <v>0</v>
      </c>
      <c r="V40" s="31">
        <v>0</v>
      </c>
      <c r="W40" s="31">
        <v>0</v>
      </c>
      <c r="X40" s="31">
        <v>0</v>
      </c>
      <c r="Y40" s="31">
        <v>0</v>
      </c>
      <c r="Z40" s="31">
        <v>0</v>
      </c>
      <c r="AA40" s="31">
        <v>0</v>
      </c>
      <c r="AB40" s="32">
        <v>0</v>
      </c>
    </row>
    <row r="41" spans="2:33" ht="17.25" thickTop="1" thickBot="1" x14ac:dyDescent="0.3">
      <c r="B41" s="33" t="str">
        <f t="shared" si="1"/>
        <v>03.02.2022</v>
      </c>
      <c r="C41" s="63">
        <f t="shared" si="2"/>
        <v>0</v>
      </c>
      <c r="D41" s="64"/>
      <c r="E41" s="30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31">
        <v>0</v>
      </c>
      <c r="R41" s="31">
        <v>0</v>
      </c>
      <c r="S41" s="31">
        <v>0</v>
      </c>
      <c r="T41" s="31">
        <v>0</v>
      </c>
      <c r="U41" s="31">
        <v>0</v>
      </c>
      <c r="V41" s="31">
        <v>0</v>
      </c>
      <c r="W41" s="31">
        <v>0</v>
      </c>
      <c r="X41" s="31">
        <v>0</v>
      </c>
      <c r="Y41" s="31">
        <v>0</v>
      </c>
      <c r="Z41" s="31">
        <v>0</v>
      </c>
      <c r="AA41" s="31">
        <v>0</v>
      </c>
      <c r="AB41" s="32">
        <v>0</v>
      </c>
    </row>
    <row r="42" spans="2:33" ht="17.25" thickTop="1" thickBot="1" x14ac:dyDescent="0.3">
      <c r="B42" s="33" t="str">
        <f t="shared" si="1"/>
        <v>04.02.2022</v>
      </c>
      <c r="C42" s="63">
        <f t="shared" si="2"/>
        <v>-104</v>
      </c>
      <c r="D42" s="64"/>
      <c r="E42" s="30">
        <v>0</v>
      </c>
      <c r="F42" s="31">
        <v>0</v>
      </c>
      <c r="G42" s="31">
        <v>0</v>
      </c>
      <c r="H42" s="31">
        <v>-1</v>
      </c>
      <c r="I42" s="31">
        <v>-1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31">
        <v>0</v>
      </c>
      <c r="R42" s="31">
        <v>0</v>
      </c>
      <c r="S42" s="31">
        <v>-50</v>
      </c>
      <c r="T42" s="31">
        <v>-43</v>
      </c>
      <c r="U42" s="31">
        <v>-9</v>
      </c>
      <c r="V42" s="31">
        <v>0</v>
      </c>
      <c r="W42" s="31">
        <v>0</v>
      </c>
      <c r="X42" s="31">
        <v>0</v>
      </c>
      <c r="Y42" s="31">
        <v>0</v>
      </c>
      <c r="Z42" s="31">
        <v>0</v>
      </c>
      <c r="AA42" s="31">
        <v>0</v>
      </c>
      <c r="AB42" s="32">
        <v>0</v>
      </c>
    </row>
    <row r="43" spans="2:33" ht="17.25" thickTop="1" thickBot="1" x14ac:dyDescent="0.3">
      <c r="B43" s="33" t="str">
        <f t="shared" si="1"/>
        <v>05.02.2022</v>
      </c>
      <c r="C43" s="63">
        <f t="shared" si="2"/>
        <v>0</v>
      </c>
      <c r="D43" s="64"/>
      <c r="E43" s="30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31">
        <v>0</v>
      </c>
      <c r="Y43" s="31">
        <v>0</v>
      </c>
      <c r="Z43" s="31">
        <v>0</v>
      </c>
      <c r="AA43" s="31">
        <v>0</v>
      </c>
      <c r="AB43" s="32">
        <v>0</v>
      </c>
    </row>
    <row r="44" spans="2:33" ht="17.25" thickTop="1" thickBot="1" x14ac:dyDescent="0.3">
      <c r="B44" s="33" t="str">
        <f t="shared" si="1"/>
        <v>06.02.2022</v>
      </c>
      <c r="C44" s="63">
        <f t="shared" si="2"/>
        <v>0</v>
      </c>
      <c r="D44" s="64"/>
      <c r="E44" s="30"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31">
        <v>0</v>
      </c>
      <c r="Q44" s="31">
        <v>0</v>
      </c>
      <c r="R44" s="31">
        <v>0</v>
      </c>
      <c r="S44" s="31">
        <v>0</v>
      </c>
      <c r="T44" s="31">
        <v>0</v>
      </c>
      <c r="U44" s="31">
        <v>0</v>
      </c>
      <c r="V44" s="31">
        <v>0</v>
      </c>
      <c r="W44" s="31">
        <v>0</v>
      </c>
      <c r="X44" s="31">
        <v>0</v>
      </c>
      <c r="Y44" s="31">
        <v>0</v>
      </c>
      <c r="Z44" s="31">
        <v>0</v>
      </c>
      <c r="AA44" s="31">
        <v>0</v>
      </c>
      <c r="AB44" s="32">
        <v>0</v>
      </c>
    </row>
    <row r="45" spans="2:33" ht="16.5" customHeight="1" thickTop="1" thickBot="1" x14ac:dyDescent="0.3">
      <c r="B45" s="33" t="str">
        <f t="shared" si="1"/>
        <v>07.02.2022</v>
      </c>
      <c r="C45" s="63">
        <f t="shared" si="2"/>
        <v>0</v>
      </c>
      <c r="D45" s="64"/>
      <c r="E45" s="30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1">
        <v>0</v>
      </c>
      <c r="Q45" s="31">
        <v>0</v>
      </c>
      <c r="R45" s="31">
        <v>0</v>
      </c>
      <c r="S45" s="31">
        <v>0</v>
      </c>
      <c r="T45" s="31">
        <v>0</v>
      </c>
      <c r="U45" s="31">
        <v>0</v>
      </c>
      <c r="V45" s="31">
        <v>0</v>
      </c>
      <c r="W45" s="31">
        <v>0</v>
      </c>
      <c r="X45" s="31">
        <v>0</v>
      </c>
      <c r="Y45" s="31">
        <v>0</v>
      </c>
      <c r="Z45" s="31">
        <v>0</v>
      </c>
      <c r="AA45" s="31">
        <v>0</v>
      </c>
      <c r="AB45" s="32">
        <v>0</v>
      </c>
    </row>
    <row r="46" spans="2:33" ht="17.25" thickTop="1" thickBot="1" x14ac:dyDescent="0.3">
      <c r="B46" s="33" t="str">
        <f t="shared" si="1"/>
        <v>08.02.2022</v>
      </c>
      <c r="C46" s="63">
        <f t="shared" si="2"/>
        <v>-1</v>
      </c>
      <c r="D46" s="64"/>
      <c r="E46" s="30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-1</v>
      </c>
      <c r="L46" s="31">
        <v>0</v>
      </c>
      <c r="M46" s="31">
        <v>0</v>
      </c>
      <c r="N46" s="31">
        <v>0</v>
      </c>
      <c r="O46" s="31">
        <v>0</v>
      </c>
      <c r="P46" s="31">
        <v>0</v>
      </c>
      <c r="Q46" s="31">
        <v>0</v>
      </c>
      <c r="R46" s="31">
        <v>0</v>
      </c>
      <c r="S46" s="31">
        <v>0</v>
      </c>
      <c r="T46" s="31">
        <v>0</v>
      </c>
      <c r="U46" s="31">
        <v>0</v>
      </c>
      <c r="V46" s="31">
        <v>0</v>
      </c>
      <c r="W46" s="31">
        <v>0</v>
      </c>
      <c r="X46" s="31">
        <v>0</v>
      </c>
      <c r="Y46" s="31">
        <v>0</v>
      </c>
      <c r="Z46" s="31">
        <v>0</v>
      </c>
      <c r="AA46" s="31">
        <v>0</v>
      </c>
      <c r="AB46" s="32">
        <v>0</v>
      </c>
    </row>
    <row r="47" spans="2:33" ht="17.25" thickTop="1" thickBot="1" x14ac:dyDescent="0.3">
      <c r="B47" s="33" t="str">
        <f t="shared" si="1"/>
        <v>09.02.2022</v>
      </c>
      <c r="C47" s="63">
        <f t="shared" si="2"/>
        <v>-266</v>
      </c>
      <c r="D47" s="64"/>
      <c r="E47" s="30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v>0</v>
      </c>
      <c r="Q47" s="31">
        <v>-12</v>
      </c>
      <c r="R47" s="31">
        <v>-21</v>
      </c>
      <c r="S47" s="31">
        <v>-41</v>
      </c>
      <c r="T47" s="31">
        <v>-35</v>
      </c>
      <c r="U47" s="31">
        <v>-38</v>
      </c>
      <c r="V47" s="31">
        <v>-41</v>
      </c>
      <c r="W47" s="31">
        <v>-8</v>
      </c>
      <c r="X47" s="31">
        <v>-11</v>
      </c>
      <c r="Y47" s="31">
        <v>-15</v>
      </c>
      <c r="Z47" s="31">
        <v>-21</v>
      </c>
      <c r="AA47" s="31">
        <v>-23</v>
      </c>
      <c r="AB47" s="32">
        <v>0</v>
      </c>
    </row>
    <row r="48" spans="2:33" ht="17.25" thickTop="1" thickBot="1" x14ac:dyDescent="0.3">
      <c r="B48" s="33" t="str">
        <f t="shared" si="1"/>
        <v>10.02.2022</v>
      </c>
      <c r="C48" s="63">
        <f t="shared" si="2"/>
        <v>-572</v>
      </c>
      <c r="D48" s="64"/>
      <c r="E48" s="30">
        <v>-21</v>
      </c>
      <c r="F48" s="31">
        <v>0</v>
      </c>
      <c r="G48" s="31">
        <v>0</v>
      </c>
      <c r="H48" s="31">
        <v>-1</v>
      </c>
      <c r="I48" s="31">
        <v>-1</v>
      </c>
      <c r="J48" s="31">
        <v>-1</v>
      </c>
      <c r="K48" s="31">
        <v>-19</v>
      </c>
      <c r="L48" s="31">
        <v>-19</v>
      </c>
      <c r="M48" s="31">
        <v>-26</v>
      </c>
      <c r="N48" s="31">
        <v>0</v>
      </c>
      <c r="O48" s="31">
        <v>0</v>
      </c>
      <c r="P48" s="31">
        <v>-23</v>
      </c>
      <c r="Q48" s="31">
        <v>-50</v>
      </c>
      <c r="R48" s="31">
        <v>-50</v>
      </c>
      <c r="S48" s="31">
        <v>-50</v>
      </c>
      <c r="T48" s="31">
        <v>-50</v>
      </c>
      <c r="U48" s="31">
        <v>-50</v>
      </c>
      <c r="V48" s="31">
        <v>-50</v>
      </c>
      <c r="W48" s="31">
        <v>-46</v>
      </c>
      <c r="X48" s="31">
        <v>-34</v>
      </c>
      <c r="Y48" s="31">
        <v>-18</v>
      </c>
      <c r="Z48" s="31">
        <v>-37</v>
      </c>
      <c r="AA48" s="31">
        <v>-26</v>
      </c>
      <c r="AB48" s="32">
        <v>0</v>
      </c>
    </row>
    <row r="49" spans="2:28" ht="17.25" thickTop="1" thickBot="1" x14ac:dyDescent="0.3">
      <c r="B49" s="33" t="str">
        <f t="shared" si="1"/>
        <v>11.02.2022</v>
      </c>
      <c r="C49" s="63">
        <f t="shared" si="2"/>
        <v>-391</v>
      </c>
      <c r="D49" s="64"/>
      <c r="E49" s="30">
        <v>0</v>
      </c>
      <c r="F49" s="31">
        <v>0</v>
      </c>
      <c r="G49" s="31">
        <v>0</v>
      </c>
      <c r="H49" s="31">
        <v>-1</v>
      </c>
      <c r="I49" s="31">
        <v>-1</v>
      </c>
      <c r="J49" s="31">
        <v>-1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v>0</v>
      </c>
      <c r="Q49" s="31">
        <v>-20</v>
      </c>
      <c r="R49" s="31">
        <v>-35</v>
      </c>
      <c r="S49" s="31">
        <v>-42</v>
      </c>
      <c r="T49" s="31">
        <v>-50</v>
      </c>
      <c r="U49" s="31">
        <v>-41</v>
      </c>
      <c r="V49" s="31">
        <v>-21</v>
      </c>
      <c r="W49" s="31">
        <v>0</v>
      </c>
      <c r="X49" s="31">
        <v>0</v>
      </c>
      <c r="Y49" s="31">
        <v>-29</v>
      </c>
      <c r="Z49" s="31">
        <v>-50</v>
      </c>
      <c r="AA49" s="31">
        <v>-50</v>
      </c>
      <c r="AB49" s="32">
        <v>-50</v>
      </c>
    </row>
    <row r="50" spans="2:28" ht="17.25" thickTop="1" thickBot="1" x14ac:dyDescent="0.3">
      <c r="B50" s="33" t="str">
        <f t="shared" si="1"/>
        <v>12.02.2022</v>
      </c>
      <c r="C50" s="63">
        <f t="shared" si="2"/>
        <v>-711</v>
      </c>
      <c r="D50" s="64"/>
      <c r="E50" s="30">
        <v>0</v>
      </c>
      <c r="F50" s="31">
        <v>-36</v>
      </c>
      <c r="G50" s="31">
        <v>-1</v>
      </c>
      <c r="H50" s="31">
        <v>-1</v>
      </c>
      <c r="I50" s="31">
        <v>-1</v>
      </c>
      <c r="J50" s="31">
        <v>-1</v>
      </c>
      <c r="K50" s="31">
        <v>0</v>
      </c>
      <c r="L50" s="31">
        <v>0</v>
      </c>
      <c r="M50" s="31">
        <v>0</v>
      </c>
      <c r="N50" s="31">
        <v>-14</v>
      </c>
      <c r="O50" s="31">
        <v>-41</v>
      </c>
      <c r="P50" s="31">
        <v>-44</v>
      </c>
      <c r="Q50" s="31">
        <v>-50</v>
      </c>
      <c r="R50" s="31">
        <v>-50</v>
      </c>
      <c r="S50" s="31">
        <v>-50</v>
      </c>
      <c r="T50" s="31">
        <v>-50</v>
      </c>
      <c r="U50" s="31">
        <v>-50</v>
      </c>
      <c r="V50" s="31">
        <v>-50</v>
      </c>
      <c r="W50" s="31">
        <v>-42</v>
      </c>
      <c r="X50" s="31">
        <v>-40</v>
      </c>
      <c r="Y50" s="31">
        <v>-40</v>
      </c>
      <c r="Z50" s="31">
        <v>-50</v>
      </c>
      <c r="AA50" s="31">
        <v>-50</v>
      </c>
      <c r="AB50" s="32">
        <v>-50</v>
      </c>
    </row>
    <row r="51" spans="2:28" ht="17.25" thickTop="1" thickBot="1" x14ac:dyDescent="0.3">
      <c r="B51" s="33" t="str">
        <f t="shared" si="1"/>
        <v>13.02.2022</v>
      </c>
      <c r="C51" s="63">
        <f t="shared" si="2"/>
        <v>-353</v>
      </c>
      <c r="D51" s="64"/>
      <c r="E51" s="30">
        <v>-20</v>
      </c>
      <c r="F51" s="31">
        <v>-27</v>
      </c>
      <c r="G51" s="31">
        <v>-38</v>
      </c>
      <c r="H51" s="31">
        <v>0</v>
      </c>
      <c r="I51" s="31">
        <v>0</v>
      </c>
      <c r="J51" s="31">
        <v>0</v>
      </c>
      <c r="K51" s="31">
        <v>-8</v>
      </c>
      <c r="L51" s="31">
        <v>-50</v>
      </c>
      <c r="M51" s="31">
        <v>-50</v>
      </c>
      <c r="N51" s="31">
        <v>0</v>
      </c>
      <c r="O51" s="31">
        <v>0</v>
      </c>
      <c r="P51" s="31">
        <v>0</v>
      </c>
      <c r="Q51" s="31">
        <v>0</v>
      </c>
      <c r="R51" s="31">
        <v>-20</v>
      </c>
      <c r="S51" s="31">
        <v>-20</v>
      </c>
      <c r="T51" s="31">
        <v>-20</v>
      </c>
      <c r="U51" s="31">
        <v>-27</v>
      </c>
      <c r="V51" s="31">
        <v>0</v>
      </c>
      <c r="W51" s="31">
        <v>0</v>
      </c>
      <c r="X51" s="31">
        <v>-21</v>
      </c>
      <c r="Y51" s="31">
        <v>-20</v>
      </c>
      <c r="Z51" s="31">
        <v>-20</v>
      </c>
      <c r="AA51" s="31">
        <v>-12</v>
      </c>
      <c r="AB51" s="32">
        <v>0</v>
      </c>
    </row>
    <row r="52" spans="2:28" ht="17.25" thickTop="1" thickBot="1" x14ac:dyDescent="0.3">
      <c r="B52" s="33" t="str">
        <f t="shared" si="1"/>
        <v>14.02.2022</v>
      </c>
      <c r="C52" s="63">
        <f t="shared" si="2"/>
        <v>-395</v>
      </c>
      <c r="D52" s="64"/>
      <c r="E52" s="30">
        <v>-11</v>
      </c>
      <c r="F52" s="31">
        <v>-21</v>
      </c>
      <c r="G52" s="31">
        <v>-21</v>
      </c>
      <c r="H52" s="31">
        <v>0</v>
      </c>
      <c r="I52" s="31">
        <v>0</v>
      </c>
      <c r="J52" s="31">
        <v>-9</v>
      </c>
      <c r="K52" s="31">
        <v>0</v>
      </c>
      <c r="L52" s="31">
        <v>0</v>
      </c>
      <c r="M52" s="31">
        <v>0</v>
      </c>
      <c r="N52" s="31">
        <v>0</v>
      </c>
      <c r="O52" s="31">
        <v>0</v>
      </c>
      <c r="P52" s="31">
        <v>-1</v>
      </c>
      <c r="Q52" s="31">
        <v>-29</v>
      </c>
      <c r="R52" s="31">
        <v>-41</v>
      </c>
      <c r="S52" s="31">
        <v>-50</v>
      </c>
      <c r="T52" s="31">
        <v>-50</v>
      </c>
      <c r="U52" s="31">
        <v>-50</v>
      </c>
      <c r="V52" s="31">
        <v>-37</v>
      </c>
      <c r="W52" s="31">
        <v>0</v>
      </c>
      <c r="X52" s="31">
        <v>-9</v>
      </c>
      <c r="Y52" s="31">
        <v>-34</v>
      </c>
      <c r="Z52" s="31">
        <v>-25</v>
      </c>
      <c r="AA52" s="31">
        <v>-7</v>
      </c>
      <c r="AB52" s="32">
        <v>0</v>
      </c>
    </row>
    <row r="53" spans="2:28" ht="15.75" customHeight="1" thickTop="1" thickBot="1" x14ac:dyDescent="0.3">
      <c r="B53" s="33" t="str">
        <f t="shared" si="1"/>
        <v>15.02.2022</v>
      </c>
      <c r="C53" s="63">
        <f t="shared" si="2"/>
        <v>-178</v>
      </c>
      <c r="D53" s="64"/>
      <c r="E53" s="30">
        <v>0</v>
      </c>
      <c r="F53" s="31">
        <v>0</v>
      </c>
      <c r="G53" s="31">
        <v>-12</v>
      </c>
      <c r="H53" s="31">
        <v>-5</v>
      </c>
      <c r="I53" s="31">
        <v>-5</v>
      </c>
      <c r="J53" s="31">
        <v>-16</v>
      </c>
      <c r="K53" s="31">
        <v>0</v>
      </c>
      <c r="L53" s="31">
        <v>0</v>
      </c>
      <c r="M53" s="31">
        <v>-3</v>
      </c>
      <c r="N53" s="31">
        <v>0</v>
      </c>
      <c r="O53" s="31">
        <v>0</v>
      </c>
      <c r="P53" s="31">
        <v>0</v>
      </c>
      <c r="Q53" s="31">
        <v>-15</v>
      </c>
      <c r="R53" s="31">
        <v>-27</v>
      </c>
      <c r="S53" s="31">
        <v>-13</v>
      </c>
      <c r="T53" s="31">
        <v>-30</v>
      </c>
      <c r="U53" s="31">
        <v>0</v>
      </c>
      <c r="V53" s="31">
        <v>0</v>
      </c>
      <c r="W53" s="31">
        <v>0</v>
      </c>
      <c r="X53" s="31">
        <v>0</v>
      </c>
      <c r="Y53" s="31">
        <v>-22</v>
      </c>
      <c r="Z53" s="31">
        <v>-16</v>
      </c>
      <c r="AA53" s="31">
        <v>-14</v>
      </c>
      <c r="AB53" s="32">
        <v>0</v>
      </c>
    </row>
    <row r="54" spans="2:28" ht="17.25" thickTop="1" thickBot="1" x14ac:dyDescent="0.3">
      <c r="B54" s="33" t="str">
        <f t="shared" si="1"/>
        <v>16.02.2022</v>
      </c>
      <c r="C54" s="63">
        <f t="shared" si="2"/>
        <v>-322</v>
      </c>
      <c r="D54" s="64"/>
      <c r="E54" s="30">
        <v>-23</v>
      </c>
      <c r="F54" s="31">
        <v>-8</v>
      </c>
      <c r="G54" s="31">
        <v>-30</v>
      </c>
      <c r="H54" s="31">
        <v>-1</v>
      </c>
      <c r="I54" s="31">
        <v>-1</v>
      </c>
      <c r="J54" s="31">
        <v>-13</v>
      </c>
      <c r="K54" s="31">
        <v>-22</v>
      </c>
      <c r="L54" s="31">
        <v>-3</v>
      </c>
      <c r="M54" s="31">
        <v>0</v>
      </c>
      <c r="N54" s="31">
        <v>0</v>
      </c>
      <c r="O54" s="31">
        <v>0</v>
      </c>
      <c r="P54" s="31">
        <v>0</v>
      </c>
      <c r="Q54" s="31">
        <v>0</v>
      </c>
      <c r="R54" s="31">
        <v>-14</v>
      </c>
      <c r="S54" s="31">
        <v>-30</v>
      </c>
      <c r="T54" s="31">
        <v>-50</v>
      </c>
      <c r="U54" s="31">
        <v>-23</v>
      </c>
      <c r="V54" s="31">
        <v>0</v>
      </c>
      <c r="W54" s="31">
        <v>0</v>
      </c>
      <c r="X54" s="31">
        <v>-3</v>
      </c>
      <c r="Y54" s="31">
        <v>-40</v>
      </c>
      <c r="Z54" s="31">
        <v>-26</v>
      </c>
      <c r="AA54" s="31">
        <v>-29</v>
      </c>
      <c r="AB54" s="32">
        <v>-6</v>
      </c>
    </row>
    <row r="55" spans="2:28" ht="17.25" thickTop="1" thickBot="1" x14ac:dyDescent="0.3">
      <c r="B55" s="33" t="str">
        <f t="shared" si="1"/>
        <v>17.02.2022</v>
      </c>
      <c r="C55" s="63">
        <f t="shared" si="2"/>
        <v>-723</v>
      </c>
      <c r="D55" s="64"/>
      <c r="E55" s="30">
        <v>-35</v>
      </c>
      <c r="F55" s="31">
        <v>-33</v>
      </c>
      <c r="G55" s="31">
        <v>-45</v>
      </c>
      <c r="H55" s="31">
        <v>-15</v>
      </c>
      <c r="I55" s="31">
        <v>-6</v>
      </c>
      <c r="J55" s="31">
        <v>-28</v>
      </c>
      <c r="K55" s="31">
        <v>-26</v>
      </c>
      <c r="L55" s="31">
        <v>-35</v>
      </c>
      <c r="M55" s="31">
        <v>0</v>
      </c>
      <c r="N55" s="31">
        <v>0</v>
      </c>
      <c r="O55" s="31">
        <v>-34</v>
      </c>
      <c r="P55" s="31">
        <v>-50</v>
      </c>
      <c r="Q55" s="31">
        <v>-50</v>
      </c>
      <c r="R55" s="31">
        <v>-50</v>
      </c>
      <c r="S55" s="31">
        <v>-41</v>
      </c>
      <c r="T55" s="31">
        <v>-50</v>
      </c>
      <c r="U55" s="31">
        <v>-50</v>
      </c>
      <c r="V55" s="31">
        <v>-47</v>
      </c>
      <c r="W55" s="31">
        <v>-37</v>
      </c>
      <c r="X55" s="31">
        <v>-50</v>
      </c>
      <c r="Y55" s="31">
        <v>-41</v>
      </c>
      <c r="Z55" s="31">
        <v>0</v>
      </c>
      <c r="AA55" s="31">
        <v>0</v>
      </c>
      <c r="AB55" s="32">
        <v>0</v>
      </c>
    </row>
    <row r="56" spans="2:28" ht="17.25" thickTop="1" thickBot="1" x14ac:dyDescent="0.3">
      <c r="B56" s="33" t="str">
        <f t="shared" si="1"/>
        <v>18.02.2022</v>
      </c>
      <c r="C56" s="63">
        <f t="shared" si="2"/>
        <v>-412</v>
      </c>
      <c r="D56" s="64"/>
      <c r="E56" s="30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1">
        <v>0</v>
      </c>
      <c r="N56" s="31">
        <v>-32</v>
      </c>
      <c r="O56" s="31">
        <v>-36</v>
      </c>
      <c r="P56" s="31">
        <v>-50</v>
      </c>
      <c r="Q56" s="31">
        <v>-50</v>
      </c>
      <c r="R56" s="31">
        <v>-49</v>
      </c>
      <c r="S56" s="31">
        <v>-36</v>
      </c>
      <c r="T56" s="31">
        <v>-42</v>
      </c>
      <c r="U56" s="31">
        <v>-50</v>
      </c>
      <c r="V56" s="31">
        <v>-11</v>
      </c>
      <c r="W56" s="31">
        <v>0</v>
      </c>
      <c r="X56" s="31">
        <v>0</v>
      </c>
      <c r="Y56" s="31">
        <v>0</v>
      </c>
      <c r="Z56" s="31">
        <v>0</v>
      </c>
      <c r="AA56" s="31">
        <v>-27</v>
      </c>
      <c r="AB56" s="32">
        <v>-29</v>
      </c>
    </row>
    <row r="57" spans="2:28" ht="17.25" thickTop="1" thickBot="1" x14ac:dyDescent="0.3">
      <c r="B57" s="33" t="str">
        <f t="shared" si="1"/>
        <v>19.02.2022</v>
      </c>
      <c r="C57" s="63">
        <f t="shared" si="2"/>
        <v>-939</v>
      </c>
      <c r="D57" s="64"/>
      <c r="E57" s="30">
        <v>-47</v>
      </c>
      <c r="F57" s="31">
        <v>-50</v>
      </c>
      <c r="G57" s="31">
        <v>-25</v>
      </c>
      <c r="H57" s="31">
        <v>-5</v>
      </c>
      <c r="I57" s="31">
        <v>-5</v>
      </c>
      <c r="J57" s="31">
        <v>-11</v>
      </c>
      <c r="K57" s="31">
        <v>-14</v>
      </c>
      <c r="L57" s="31">
        <v>-22</v>
      </c>
      <c r="M57" s="31">
        <v>-28</v>
      </c>
      <c r="N57" s="31">
        <v>-50</v>
      </c>
      <c r="O57" s="31">
        <v>-32</v>
      </c>
      <c r="P57" s="31">
        <v>-50</v>
      </c>
      <c r="Q57" s="31">
        <v>-50</v>
      </c>
      <c r="R57" s="31">
        <v>-50</v>
      </c>
      <c r="S57" s="31">
        <v>-50</v>
      </c>
      <c r="T57" s="31">
        <v>-50</v>
      </c>
      <c r="U57" s="31">
        <v>-50</v>
      </c>
      <c r="V57" s="31">
        <v>-50</v>
      </c>
      <c r="W57" s="31">
        <v>-50</v>
      </c>
      <c r="X57" s="31">
        <v>-50</v>
      </c>
      <c r="Y57" s="31">
        <v>-50</v>
      </c>
      <c r="Z57" s="31">
        <v>-50</v>
      </c>
      <c r="AA57" s="31">
        <v>-50</v>
      </c>
      <c r="AB57" s="32">
        <v>-50</v>
      </c>
    </row>
    <row r="58" spans="2:28" ht="17.25" thickTop="1" thickBot="1" x14ac:dyDescent="0.3">
      <c r="B58" s="33" t="str">
        <f t="shared" si="1"/>
        <v>20.02.2022</v>
      </c>
      <c r="C58" s="63">
        <f t="shared" si="2"/>
        <v>-902</v>
      </c>
      <c r="D58" s="64"/>
      <c r="E58" s="30">
        <v>-50</v>
      </c>
      <c r="F58" s="31">
        <v>-16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-36</v>
      </c>
      <c r="M58" s="31">
        <v>-50</v>
      </c>
      <c r="N58" s="31">
        <v>-50</v>
      </c>
      <c r="O58" s="31">
        <v>-50</v>
      </c>
      <c r="P58" s="31">
        <v>-50</v>
      </c>
      <c r="Q58" s="31">
        <v>-50</v>
      </c>
      <c r="R58" s="31">
        <v>-50</v>
      </c>
      <c r="S58" s="31">
        <v>-50</v>
      </c>
      <c r="T58" s="31">
        <v>-50</v>
      </c>
      <c r="U58" s="31">
        <v>-50</v>
      </c>
      <c r="V58" s="31">
        <v>-50</v>
      </c>
      <c r="W58" s="31">
        <v>-50</v>
      </c>
      <c r="X58" s="31">
        <v>-50</v>
      </c>
      <c r="Y58" s="31">
        <v>-50</v>
      </c>
      <c r="Z58" s="31">
        <v>-50</v>
      </c>
      <c r="AA58" s="31">
        <v>-50</v>
      </c>
      <c r="AB58" s="32">
        <v>-50</v>
      </c>
    </row>
    <row r="59" spans="2:28" ht="17.25" thickTop="1" thickBot="1" x14ac:dyDescent="0.3">
      <c r="B59" s="33" t="str">
        <f t="shared" si="1"/>
        <v>21.02.2022</v>
      </c>
      <c r="C59" s="63">
        <f t="shared" si="2"/>
        <v>-1034</v>
      </c>
      <c r="D59" s="64"/>
      <c r="E59" s="30">
        <v>-50</v>
      </c>
      <c r="F59" s="31">
        <v>-26</v>
      </c>
      <c r="G59" s="31">
        <v>-38</v>
      </c>
      <c r="H59" s="31">
        <v>-5</v>
      </c>
      <c r="I59" s="31">
        <v>-5</v>
      </c>
      <c r="J59" s="31">
        <v>-10</v>
      </c>
      <c r="K59" s="31">
        <v>-50</v>
      </c>
      <c r="L59" s="31">
        <v>-50</v>
      </c>
      <c r="M59" s="31">
        <v>-50</v>
      </c>
      <c r="N59" s="31">
        <v>-50</v>
      </c>
      <c r="O59" s="31">
        <v>-50</v>
      </c>
      <c r="P59" s="31">
        <v>-50</v>
      </c>
      <c r="Q59" s="31">
        <v>-50</v>
      </c>
      <c r="R59" s="31">
        <v>-50</v>
      </c>
      <c r="S59" s="31">
        <v>-50</v>
      </c>
      <c r="T59" s="31">
        <v>-50</v>
      </c>
      <c r="U59" s="31">
        <v>-50</v>
      </c>
      <c r="V59" s="31">
        <v>-50</v>
      </c>
      <c r="W59" s="31">
        <v>-50</v>
      </c>
      <c r="X59" s="31">
        <v>-50</v>
      </c>
      <c r="Y59" s="31">
        <v>-50</v>
      </c>
      <c r="Z59" s="31">
        <v>-50</v>
      </c>
      <c r="AA59" s="31">
        <v>-50</v>
      </c>
      <c r="AB59" s="32">
        <v>-50</v>
      </c>
    </row>
    <row r="60" spans="2:28" ht="17.25" thickTop="1" thickBot="1" x14ac:dyDescent="0.3">
      <c r="B60" s="33" t="str">
        <f t="shared" si="1"/>
        <v>22.02.2022</v>
      </c>
      <c r="C60" s="63">
        <f t="shared" si="2"/>
        <v>-184</v>
      </c>
      <c r="D60" s="64"/>
      <c r="E60" s="30">
        <v>-25</v>
      </c>
      <c r="F60" s="31">
        <v>-20</v>
      </c>
      <c r="G60" s="31">
        <v>-20</v>
      </c>
      <c r="H60" s="31">
        <v>0</v>
      </c>
      <c r="I60" s="31">
        <v>0</v>
      </c>
      <c r="J60" s="31">
        <v>0</v>
      </c>
      <c r="K60" s="31">
        <v>0</v>
      </c>
      <c r="L60" s="31">
        <v>-10</v>
      </c>
      <c r="M60" s="31">
        <v>-1</v>
      </c>
      <c r="N60" s="31">
        <v>-5</v>
      </c>
      <c r="O60" s="31">
        <v>-19</v>
      </c>
      <c r="P60" s="31">
        <v>0</v>
      </c>
      <c r="Q60" s="31">
        <v>0</v>
      </c>
      <c r="R60" s="31">
        <v>0</v>
      </c>
      <c r="S60" s="31">
        <v>0</v>
      </c>
      <c r="T60" s="31">
        <v>0</v>
      </c>
      <c r="U60" s="31">
        <v>0</v>
      </c>
      <c r="V60" s="31">
        <v>0</v>
      </c>
      <c r="W60" s="31">
        <v>0</v>
      </c>
      <c r="X60" s="31">
        <v>0</v>
      </c>
      <c r="Y60" s="31">
        <v>-5</v>
      </c>
      <c r="Z60" s="31">
        <v>-15</v>
      </c>
      <c r="AA60" s="31">
        <v>-34</v>
      </c>
      <c r="AB60" s="32">
        <v>-30</v>
      </c>
    </row>
    <row r="61" spans="2:28" ht="17.25" thickTop="1" thickBot="1" x14ac:dyDescent="0.3">
      <c r="B61" s="33" t="str">
        <f t="shared" si="1"/>
        <v>23.02.2022</v>
      </c>
      <c r="C61" s="63">
        <f t="shared" si="2"/>
        <v>-98</v>
      </c>
      <c r="D61" s="64"/>
      <c r="E61" s="30">
        <v>-7</v>
      </c>
      <c r="F61" s="31">
        <v>-6</v>
      </c>
      <c r="G61" s="31">
        <v>-9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v>0</v>
      </c>
      <c r="Q61" s="31">
        <v>0</v>
      </c>
      <c r="R61" s="31">
        <v>0</v>
      </c>
      <c r="S61" s="31">
        <v>0</v>
      </c>
      <c r="T61" s="31">
        <v>-10</v>
      </c>
      <c r="U61" s="31">
        <v>-40</v>
      </c>
      <c r="V61" s="31">
        <v>-26</v>
      </c>
      <c r="W61" s="31">
        <v>0</v>
      </c>
      <c r="X61" s="31">
        <v>0</v>
      </c>
      <c r="Y61" s="31">
        <v>0</v>
      </c>
      <c r="Z61" s="31">
        <v>0</v>
      </c>
      <c r="AA61" s="31">
        <v>0</v>
      </c>
      <c r="AB61" s="32">
        <v>0</v>
      </c>
    </row>
    <row r="62" spans="2:28" ht="17.25" thickTop="1" thickBot="1" x14ac:dyDescent="0.3">
      <c r="B62" s="33" t="str">
        <f t="shared" si="1"/>
        <v>24.02.2022</v>
      </c>
      <c r="C62" s="63">
        <f t="shared" si="2"/>
        <v>-567</v>
      </c>
      <c r="D62" s="64"/>
      <c r="E62" s="30">
        <v>-39</v>
      </c>
      <c r="F62" s="31">
        <v>-31</v>
      </c>
      <c r="G62" s="31">
        <v>-25</v>
      </c>
      <c r="H62" s="31">
        <v>0</v>
      </c>
      <c r="I62" s="31">
        <v>0</v>
      </c>
      <c r="J62" s="31">
        <v>-10</v>
      </c>
      <c r="K62" s="31">
        <v>0</v>
      </c>
      <c r="L62" s="31">
        <v>-30</v>
      </c>
      <c r="M62" s="31">
        <v>-50</v>
      </c>
      <c r="N62" s="31">
        <v>-50</v>
      </c>
      <c r="O62" s="31">
        <v>-50</v>
      </c>
      <c r="P62" s="31">
        <v>-50</v>
      </c>
      <c r="Q62" s="31">
        <v>-8</v>
      </c>
      <c r="R62" s="31">
        <v>-46</v>
      </c>
      <c r="S62" s="31">
        <v>-50</v>
      </c>
      <c r="T62" s="31">
        <v>-50</v>
      </c>
      <c r="U62" s="31">
        <v>-15</v>
      </c>
      <c r="V62" s="31">
        <v>-20</v>
      </c>
      <c r="W62" s="31">
        <v>-20</v>
      </c>
      <c r="X62" s="31">
        <v>-20</v>
      </c>
      <c r="Y62" s="31">
        <v>-3</v>
      </c>
      <c r="Z62" s="31">
        <v>0</v>
      </c>
      <c r="AA62" s="31">
        <v>0</v>
      </c>
      <c r="AB62" s="32">
        <v>0</v>
      </c>
    </row>
    <row r="63" spans="2:28" ht="17.25" thickTop="1" thickBot="1" x14ac:dyDescent="0.3">
      <c r="B63" s="33" t="str">
        <f t="shared" si="1"/>
        <v>25.02.2022</v>
      </c>
      <c r="C63" s="63">
        <f t="shared" si="2"/>
        <v>-288</v>
      </c>
      <c r="D63" s="64"/>
      <c r="E63" s="30">
        <v>0</v>
      </c>
      <c r="F63" s="31">
        <v>-17</v>
      </c>
      <c r="G63" s="31">
        <v>-21</v>
      </c>
      <c r="H63" s="31">
        <v>-16</v>
      </c>
      <c r="I63" s="31">
        <v>-12</v>
      </c>
      <c r="J63" s="31">
        <v>-34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v>0</v>
      </c>
      <c r="Q63" s="31">
        <v>0</v>
      </c>
      <c r="R63" s="31">
        <v>-11</v>
      </c>
      <c r="S63" s="31">
        <v>-43</v>
      </c>
      <c r="T63" s="31">
        <v>-41</v>
      </c>
      <c r="U63" s="31">
        <v>-46</v>
      </c>
      <c r="V63" s="31">
        <v>-16</v>
      </c>
      <c r="W63" s="31">
        <v>0</v>
      </c>
      <c r="X63" s="31">
        <v>0</v>
      </c>
      <c r="Y63" s="31">
        <v>0</v>
      </c>
      <c r="Z63" s="31">
        <v>0</v>
      </c>
      <c r="AA63" s="31">
        <v>-31</v>
      </c>
      <c r="AB63" s="32">
        <v>0</v>
      </c>
    </row>
    <row r="64" spans="2:28" ht="17.25" thickTop="1" thickBot="1" x14ac:dyDescent="0.3">
      <c r="B64" s="33" t="str">
        <f t="shared" si="1"/>
        <v>26.02.2022</v>
      </c>
      <c r="C64" s="63">
        <f t="shared" si="2"/>
        <v>-154</v>
      </c>
      <c r="D64" s="64"/>
      <c r="E64" s="30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-14</v>
      </c>
      <c r="P64" s="31">
        <v>-35</v>
      </c>
      <c r="Q64" s="31">
        <v>-35</v>
      </c>
      <c r="R64" s="31">
        <v>-36</v>
      </c>
      <c r="S64" s="31">
        <v>-34</v>
      </c>
      <c r="T64" s="31">
        <v>0</v>
      </c>
      <c r="U64" s="31">
        <v>0</v>
      </c>
      <c r="V64" s="31">
        <v>0</v>
      </c>
      <c r="W64" s="31">
        <v>0</v>
      </c>
      <c r="X64" s="31">
        <v>0</v>
      </c>
      <c r="Y64" s="31">
        <v>0</v>
      </c>
      <c r="Z64" s="31">
        <v>0</v>
      </c>
      <c r="AA64" s="31">
        <v>0</v>
      </c>
      <c r="AB64" s="32">
        <v>0</v>
      </c>
    </row>
    <row r="65" spans="2:28" ht="17.25" thickTop="1" thickBot="1" x14ac:dyDescent="0.3">
      <c r="B65" s="33" t="str">
        <f t="shared" si="1"/>
        <v>27.02.2022</v>
      </c>
      <c r="C65" s="63">
        <f t="shared" si="2"/>
        <v>-17</v>
      </c>
      <c r="D65" s="64"/>
      <c r="E65" s="30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-17</v>
      </c>
      <c r="N65" s="31">
        <v>0</v>
      </c>
      <c r="O65" s="31">
        <v>0</v>
      </c>
      <c r="P65" s="31">
        <v>0</v>
      </c>
      <c r="Q65" s="31">
        <v>0</v>
      </c>
      <c r="R65" s="31">
        <v>0</v>
      </c>
      <c r="S65" s="31">
        <v>0</v>
      </c>
      <c r="T65" s="31">
        <v>0</v>
      </c>
      <c r="U65" s="31">
        <v>0</v>
      </c>
      <c r="V65" s="31">
        <v>0</v>
      </c>
      <c r="W65" s="31">
        <v>0</v>
      </c>
      <c r="X65" s="31">
        <v>0</v>
      </c>
      <c r="Y65" s="31">
        <v>0</v>
      </c>
      <c r="Z65" s="31">
        <v>0</v>
      </c>
      <c r="AA65" s="31">
        <v>0</v>
      </c>
      <c r="AB65" s="32">
        <v>0</v>
      </c>
    </row>
    <row r="66" spans="2:28" ht="17.25" thickTop="1" thickBot="1" x14ac:dyDescent="0.3">
      <c r="B66" s="33" t="str">
        <f t="shared" si="1"/>
        <v>28.02.2022</v>
      </c>
      <c r="C66" s="63">
        <f t="shared" si="2"/>
        <v>0</v>
      </c>
      <c r="D66" s="64"/>
      <c r="E66" s="79">
        <v>0</v>
      </c>
      <c r="F66" s="80">
        <v>0</v>
      </c>
      <c r="G66" s="80">
        <v>0</v>
      </c>
      <c r="H66" s="80">
        <v>0</v>
      </c>
      <c r="I66" s="80">
        <v>0</v>
      </c>
      <c r="J66" s="80">
        <v>0</v>
      </c>
      <c r="K66" s="80">
        <v>0</v>
      </c>
      <c r="L66" s="80">
        <v>0</v>
      </c>
      <c r="M66" s="80">
        <v>0</v>
      </c>
      <c r="N66" s="80">
        <v>0</v>
      </c>
      <c r="O66" s="80">
        <v>0</v>
      </c>
      <c r="P66" s="80">
        <v>0</v>
      </c>
      <c r="Q66" s="80">
        <v>0</v>
      </c>
      <c r="R66" s="80">
        <v>0</v>
      </c>
      <c r="S66" s="80">
        <v>0</v>
      </c>
      <c r="T66" s="80">
        <v>0</v>
      </c>
      <c r="U66" s="80">
        <v>0</v>
      </c>
      <c r="V66" s="80">
        <v>0</v>
      </c>
      <c r="W66" s="80">
        <v>0</v>
      </c>
      <c r="X66" s="80">
        <v>0</v>
      </c>
      <c r="Y66" s="80">
        <v>0</v>
      </c>
      <c r="Z66" s="80">
        <v>0</v>
      </c>
      <c r="AA66" s="80">
        <v>0</v>
      </c>
      <c r="AB66" s="81">
        <v>0</v>
      </c>
    </row>
    <row r="67" spans="2:28" ht="17.25" hidden="1" thickTop="1" thickBot="1" x14ac:dyDescent="0.3">
      <c r="B67" s="33" t="str">
        <f t="shared" si="1"/>
        <v>29.02.2022</v>
      </c>
      <c r="C67" s="63">
        <f t="shared" si="2"/>
        <v>0</v>
      </c>
      <c r="D67" s="64"/>
      <c r="E67" s="34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2"/>
    </row>
    <row r="68" spans="2:28" ht="17.25" hidden="1" thickTop="1" thickBot="1" x14ac:dyDescent="0.3">
      <c r="B68" s="33" t="str">
        <f t="shared" si="1"/>
        <v>30.02.2022</v>
      </c>
      <c r="C68" s="63">
        <f t="shared" si="2"/>
        <v>0</v>
      </c>
      <c r="D68" s="64"/>
      <c r="E68" s="34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2"/>
    </row>
    <row r="69" spans="2:28" ht="16.5" hidden="1" thickTop="1" x14ac:dyDescent="0.25">
      <c r="B69" s="35" t="str">
        <f t="shared" si="1"/>
        <v>31.02.2022</v>
      </c>
      <c r="C69" s="73">
        <f>SUM(E69:AB69)</f>
        <v>0</v>
      </c>
      <c r="D69" s="74"/>
      <c r="E69" s="36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8"/>
    </row>
    <row r="70" spans="2:28" ht="15.75" thickTop="1" x14ac:dyDescent="0.25"/>
    <row r="72" spans="2:28" ht="29.25" customHeight="1" thickBot="1" x14ac:dyDescent="0.3">
      <c r="B72" s="65" t="s">
        <v>36</v>
      </c>
      <c r="C72" s="67" t="s">
        <v>37</v>
      </c>
      <c r="D72" s="68"/>
      <c r="E72" s="71" t="s">
        <v>78</v>
      </c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2"/>
    </row>
    <row r="73" spans="2:28" ht="15.75" customHeight="1" thickTop="1" thickBot="1" x14ac:dyDescent="0.3">
      <c r="B73" s="66"/>
      <c r="C73" s="69"/>
      <c r="D73" s="70"/>
      <c r="E73" s="25" t="s">
        <v>2</v>
      </c>
      <c r="F73" s="26" t="s">
        <v>3</v>
      </c>
      <c r="G73" s="26" t="s">
        <v>4</v>
      </c>
      <c r="H73" s="26" t="s">
        <v>5</v>
      </c>
      <c r="I73" s="26" t="s">
        <v>6</v>
      </c>
      <c r="J73" s="26" t="s">
        <v>7</v>
      </c>
      <c r="K73" s="26" t="s">
        <v>8</v>
      </c>
      <c r="L73" s="26" t="s">
        <v>9</v>
      </c>
      <c r="M73" s="26" t="s">
        <v>10</v>
      </c>
      <c r="N73" s="26" t="s">
        <v>11</v>
      </c>
      <c r="O73" s="26" t="s">
        <v>12</v>
      </c>
      <c r="P73" s="26" t="s">
        <v>13</v>
      </c>
      <c r="Q73" s="26" t="s">
        <v>14</v>
      </c>
      <c r="R73" s="26" t="s">
        <v>15</v>
      </c>
      <c r="S73" s="27" t="s">
        <v>16</v>
      </c>
      <c r="T73" s="26" t="s">
        <v>17</v>
      </c>
      <c r="U73" s="26" t="s">
        <v>18</v>
      </c>
      <c r="V73" s="26" t="s">
        <v>19</v>
      </c>
      <c r="W73" s="26" t="s">
        <v>20</v>
      </c>
      <c r="X73" s="26" t="s">
        <v>21</v>
      </c>
      <c r="Y73" s="26" t="s">
        <v>22</v>
      </c>
      <c r="Z73" s="26" t="s">
        <v>23</v>
      </c>
      <c r="AA73" s="26" t="s">
        <v>24</v>
      </c>
      <c r="AB73" s="28" t="s">
        <v>25</v>
      </c>
    </row>
    <row r="74" spans="2:28" ht="17.25" thickTop="1" thickBot="1" x14ac:dyDescent="0.3">
      <c r="B74" s="29" t="str">
        <f>B39</f>
        <v>01.02.2022</v>
      </c>
      <c r="C74" s="40">
        <f>SUMIF(E74:AB74,"&gt;0")</f>
        <v>263</v>
      </c>
      <c r="D74" s="41">
        <f>SUMIF(E74:AB74,"&lt;0")</f>
        <v>-62</v>
      </c>
      <c r="E74" s="42">
        <f>E4+E39</f>
        <v>19</v>
      </c>
      <c r="F74" s="43">
        <f t="shared" ref="F74:AB74" si="3">F4+F39</f>
        <v>0</v>
      </c>
      <c r="G74" s="43">
        <f t="shared" si="3"/>
        <v>0</v>
      </c>
      <c r="H74" s="43">
        <f t="shared" si="3"/>
        <v>0</v>
      </c>
      <c r="I74" s="43">
        <f t="shared" si="3"/>
        <v>0</v>
      </c>
      <c r="J74" s="43">
        <f t="shared" si="3"/>
        <v>0</v>
      </c>
      <c r="K74" s="43">
        <f t="shared" si="3"/>
        <v>-36</v>
      </c>
      <c r="L74" s="43">
        <f t="shared" si="3"/>
        <v>-26</v>
      </c>
      <c r="M74" s="43">
        <f t="shared" si="3"/>
        <v>7</v>
      </c>
      <c r="N74" s="43">
        <f t="shared" si="3"/>
        <v>18</v>
      </c>
      <c r="O74" s="43">
        <f t="shared" si="3"/>
        <v>10</v>
      </c>
      <c r="P74" s="43">
        <f t="shared" si="3"/>
        <v>18</v>
      </c>
      <c r="Q74" s="43">
        <f t="shared" si="3"/>
        <v>10</v>
      </c>
      <c r="R74" s="44">
        <f t="shared" si="3"/>
        <v>10</v>
      </c>
      <c r="S74" s="45">
        <f t="shared" si="3"/>
        <v>18</v>
      </c>
      <c r="T74" s="31">
        <f t="shared" si="3"/>
        <v>15</v>
      </c>
      <c r="U74" s="31">
        <f t="shared" si="3"/>
        <v>32</v>
      </c>
      <c r="V74" s="31">
        <f t="shared" si="3"/>
        <v>15</v>
      </c>
      <c r="W74" s="31">
        <f t="shared" si="3"/>
        <v>20</v>
      </c>
      <c r="X74" s="31">
        <f t="shared" si="3"/>
        <v>13</v>
      </c>
      <c r="Y74" s="31">
        <f t="shared" si="3"/>
        <v>18</v>
      </c>
      <c r="Z74" s="31">
        <f t="shared" si="3"/>
        <v>10</v>
      </c>
      <c r="AA74" s="31">
        <f t="shared" si="3"/>
        <v>10</v>
      </c>
      <c r="AB74" s="32">
        <f t="shared" si="3"/>
        <v>20</v>
      </c>
    </row>
    <row r="75" spans="2:28" ht="17.25" thickTop="1" thickBot="1" x14ac:dyDescent="0.3">
      <c r="B75" s="33" t="str">
        <f t="shared" ref="B75:B104" si="4">B40</f>
        <v>02.02.2022</v>
      </c>
      <c r="C75" s="40">
        <f t="shared" ref="C75:C104" si="5">SUMIF(E75:AB75,"&gt;0")</f>
        <v>221</v>
      </c>
      <c r="D75" s="41">
        <f t="shared" ref="D75:D104" si="6">SUMIF(E75:AB75,"&lt;0")</f>
        <v>-14</v>
      </c>
      <c r="E75" s="34">
        <f t="shared" ref="E75:AB85" si="7">E5+E40</f>
        <v>0</v>
      </c>
      <c r="F75" s="31">
        <f t="shared" si="7"/>
        <v>4</v>
      </c>
      <c r="G75" s="31">
        <f t="shared" si="7"/>
        <v>14</v>
      </c>
      <c r="H75" s="31">
        <f t="shared" si="7"/>
        <v>0</v>
      </c>
      <c r="I75" s="31">
        <f t="shared" si="7"/>
        <v>0</v>
      </c>
      <c r="J75" s="31">
        <f t="shared" si="7"/>
        <v>0</v>
      </c>
      <c r="K75" s="31">
        <f t="shared" si="7"/>
        <v>18</v>
      </c>
      <c r="L75" s="31">
        <f t="shared" si="7"/>
        <v>11</v>
      </c>
      <c r="M75" s="31">
        <f t="shared" si="7"/>
        <v>18</v>
      </c>
      <c r="N75" s="31">
        <f t="shared" si="7"/>
        <v>13</v>
      </c>
      <c r="O75" s="31">
        <f t="shared" si="7"/>
        <v>19</v>
      </c>
      <c r="P75" s="31">
        <f t="shared" si="7"/>
        <v>10</v>
      </c>
      <c r="Q75" s="31">
        <f t="shared" si="7"/>
        <v>10</v>
      </c>
      <c r="R75" s="31">
        <f t="shared" si="7"/>
        <v>10</v>
      </c>
      <c r="S75" s="31">
        <f t="shared" si="7"/>
        <v>6</v>
      </c>
      <c r="T75" s="31">
        <f t="shared" si="7"/>
        <v>-14</v>
      </c>
      <c r="U75" s="31">
        <f t="shared" si="7"/>
        <v>8</v>
      </c>
      <c r="V75" s="31">
        <f t="shared" si="7"/>
        <v>10</v>
      </c>
      <c r="W75" s="31">
        <f t="shared" si="7"/>
        <v>20</v>
      </c>
      <c r="X75" s="31">
        <f t="shared" si="7"/>
        <v>10</v>
      </c>
      <c r="Y75" s="31">
        <f t="shared" si="7"/>
        <v>10</v>
      </c>
      <c r="Z75" s="31">
        <f t="shared" si="7"/>
        <v>10</v>
      </c>
      <c r="AA75" s="31">
        <f t="shared" si="7"/>
        <v>10</v>
      </c>
      <c r="AB75" s="32">
        <f t="shared" si="7"/>
        <v>10</v>
      </c>
    </row>
    <row r="76" spans="2:28" ht="17.25" thickTop="1" thickBot="1" x14ac:dyDescent="0.3">
      <c r="B76" s="33" t="str">
        <f t="shared" si="4"/>
        <v>03.02.2022</v>
      </c>
      <c r="C76" s="40">
        <f t="shared" si="5"/>
        <v>190</v>
      </c>
      <c r="D76" s="41">
        <f t="shared" si="6"/>
        <v>0</v>
      </c>
      <c r="E76" s="34">
        <f t="shared" si="7"/>
        <v>12</v>
      </c>
      <c r="F76" s="31">
        <f t="shared" si="7"/>
        <v>0</v>
      </c>
      <c r="G76" s="31">
        <f t="shared" si="7"/>
        <v>10</v>
      </c>
      <c r="H76" s="31">
        <f t="shared" si="7"/>
        <v>10</v>
      </c>
      <c r="I76" s="31">
        <f t="shared" si="7"/>
        <v>10</v>
      </c>
      <c r="J76" s="31">
        <f t="shared" si="7"/>
        <v>10</v>
      </c>
      <c r="K76" s="31">
        <f t="shared" si="7"/>
        <v>10</v>
      </c>
      <c r="L76" s="31">
        <f t="shared" si="7"/>
        <v>10</v>
      </c>
      <c r="M76" s="31">
        <f t="shared" si="7"/>
        <v>10</v>
      </c>
      <c r="N76" s="31">
        <f t="shared" si="7"/>
        <v>10</v>
      </c>
      <c r="O76" s="31">
        <f t="shared" si="7"/>
        <v>10</v>
      </c>
      <c r="P76" s="31">
        <f t="shared" si="7"/>
        <v>18</v>
      </c>
      <c r="Q76" s="31">
        <f t="shared" si="7"/>
        <v>10</v>
      </c>
      <c r="R76" s="31">
        <f t="shared" si="7"/>
        <v>10</v>
      </c>
      <c r="S76" s="31">
        <f t="shared" si="7"/>
        <v>5</v>
      </c>
      <c r="T76" s="31">
        <f t="shared" si="7"/>
        <v>5</v>
      </c>
      <c r="U76" s="31">
        <f t="shared" si="7"/>
        <v>5</v>
      </c>
      <c r="V76" s="31">
        <f t="shared" si="7"/>
        <v>5</v>
      </c>
      <c r="W76" s="31">
        <f t="shared" si="7"/>
        <v>5</v>
      </c>
      <c r="X76" s="31">
        <f t="shared" si="7"/>
        <v>5</v>
      </c>
      <c r="Y76" s="31">
        <f t="shared" si="7"/>
        <v>5</v>
      </c>
      <c r="Z76" s="31">
        <f t="shared" si="7"/>
        <v>5</v>
      </c>
      <c r="AA76" s="31">
        <f t="shared" si="7"/>
        <v>5</v>
      </c>
      <c r="AB76" s="32">
        <f t="shared" si="7"/>
        <v>5</v>
      </c>
    </row>
    <row r="77" spans="2:28" ht="17.25" thickTop="1" thickBot="1" x14ac:dyDescent="0.3">
      <c r="B77" s="33" t="str">
        <f t="shared" si="4"/>
        <v>04.02.2022</v>
      </c>
      <c r="C77" s="40">
        <f t="shared" si="5"/>
        <v>30</v>
      </c>
      <c r="D77" s="41">
        <f t="shared" si="6"/>
        <v>-104</v>
      </c>
      <c r="E77" s="34">
        <f t="shared" si="7"/>
        <v>0</v>
      </c>
      <c r="F77" s="31">
        <f t="shared" si="7"/>
        <v>0</v>
      </c>
      <c r="G77" s="31">
        <f t="shared" si="7"/>
        <v>16</v>
      </c>
      <c r="H77" s="31">
        <f t="shared" si="7"/>
        <v>-1</v>
      </c>
      <c r="I77" s="31">
        <f t="shared" si="7"/>
        <v>-1</v>
      </c>
      <c r="J77" s="31">
        <f t="shared" si="7"/>
        <v>0</v>
      </c>
      <c r="K77" s="31">
        <f t="shared" si="7"/>
        <v>9</v>
      </c>
      <c r="L77" s="31">
        <f t="shared" si="7"/>
        <v>0</v>
      </c>
      <c r="M77" s="31">
        <f t="shared" si="7"/>
        <v>0</v>
      </c>
      <c r="N77" s="31">
        <f t="shared" si="7"/>
        <v>0</v>
      </c>
      <c r="O77" s="31">
        <f t="shared" si="7"/>
        <v>0</v>
      </c>
      <c r="P77" s="31">
        <f t="shared" si="7"/>
        <v>0</v>
      </c>
      <c r="Q77" s="31">
        <f t="shared" si="7"/>
        <v>0</v>
      </c>
      <c r="R77" s="31">
        <f t="shared" si="7"/>
        <v>0</v>
      </c>
      <c r="S77" s="31">
        <f t="shared" si="7"/>
        <v>-50</v>
      </c>
      <c r="T77" s="31">
        <f t="shared" si="7"/>
        <v>-43</v>
      </c>
      <c r="U77" s="31">
        <f t="shared" si="7"/>
        <v>-9</v>
      </c>
      <c r="V77" s="31">
        <f t="shared" si="7"/>
        <v>0</v>
      </c>
      <c r="W77" s="31">
        <f t="shared" si="7"/>
        <v>0</v>
      </c>
      <c r="X77" s="31">
        <f t="shared" si="7"/>
        <v>0</v>
      </c>
      <c r="Y77" s="31">
        <f t="shared" si="7"/>
        <v>5</v>
      </c>
      <c r="Z77" s="31">
        <f t="shared" si="7"/>
        <v>0</v>
      </c>
      <c r="AA77" s="31">
        <f t="shared" si="7"/>
        <v>0</v>
      </c>
      <c r="AB77" s="32">
        <f t="shared" si="7"/>
        <v>0</v>
      </c>
    </row>
    <row r="78" spans="2:28" ht="17.25" thickTop="1" thickBot="1" x14ac:dyDescent="0.3">
      <c r="B78" s="33" t="str">
        <f t="shared" si="4"/>
        <v>05.02.2022</v>
      </c>
      <c r="C78" s="40">
        <f t="shared" si="5"/>
        <v>140</v>
      </c>
      <c r="D78" s="41">
        <f t="shared" si="6"/>
        <v>0</v>
      </c>
      <c r="E78" s="34">
        <f t="shared" si="7"/>
        <v>0</v>
      </c>
      <c r="F78" s="31">
        <f t="shared" si="7"/>
        <v>0</v>
      </c>
      <c r="G78" s="31">
        <f t="shared" si="7"/>
        <v>0</v>
      </c>
      <c r="H78" s="31">
        <f t="shared" si="7"/>
        <v>5</v>
      </c>
      <c r="I78" s="46">
        <f t="shared" si="7"/>
        <v>5</v>
      </c>
      <c r="J78" s="31">
        <f t="shared" si="7"/>
        <v>0</v>
      </c>
      <c r="K78" s="31">
        <f t="shared" si="7"/>
        <v>0</v>
      </c>
      <c r="L78" s="31">
        <f t="shared" si="7"/>
        <v>0</v>
      </c>
      <c r="M78" s="31">
        <f t="shared" si="7"/>
        <v>2</v>
      </c>
      <c r="N78" s="31">
        <f t="shared" si="7"/>
        <v>5</v>
      </c>
      <c r="O78" s="31">
        <f t="shared" si="7"/>
        <v>5</v>
      </c>
      <c r="P78" s="31">
        <f t="shared" si="7"/>
        <v>5</v>
      </c>
      <c r="Q78" s="31">
        <f t="shared" si="7"/>
        <v>5</v>
      </c>
      <c r="R78" s="31">
        <f t="shared" si="7"/>
        <v>28</v>
      </c>
      <c r="S78" s="31">
        <f t="shared" si="7"/>
        <v>5</v>
      </c>
      <c r="T78" s="31">
        <f t="shared" si="7"/>
        <v>5</v>
      </c>
      <c r="U78" s="31">
        <f t="shared" si="7"/>
        <v>35</v>
      </c>
      <c r="V78" s="31">
        <f t="shared" si="7"/>
        <v>5</v>
      </c>
      <c r="W78" s="31">
        <f t="shared" si="7"/>
        <v>5</v>
      </c>
      <c r="X78" s="31">
        <f t="shared" si="7"/>
        <v>5</v>
      </c>
      <c r="Y78" s="31">
        <f t="shared" si="7"/>
        <v>5</v>
      </c>
      <c r="Z78" s="31">
        <f t="shared" si="7"/>
        <v>5</v>
      </c>
      <c r="AA78" s="31">
        <f t="shared" si="7"/>
        <v>5</v>
      </c>
      <c r="AB78" s="32">
        <f t="shared" si="7"/>
        <v>5</v>
      </c>
    </row>
    <row r="79" spans="2:28" ht="17.25" thickTop="1" thickBot="1" x14ac:dyDescent="0.3">
      <c r="B79" s="33" t="str">
        <f t="shared" si="4"/>
        <v>06.02.2022</v>
      </c>
      <c r="C79" s="40">
        <f t="shared" si="5"/>
        <v>430</v>
      </c>
      <c r="D79" s="41">
        <f t="shared" si="6"/>
        <v>0</v>
      </c>
      <c r="E79" s="34">
        <f t="shared" si="7"/>
        <v>13</v>
      </c>
      <c r="F79" s="31">
        <f t="shared" si="7"/>
        <v>5</v>
      </c>
      <c r="G79" s="31">
        <f t="shared" si="7"/>
        <v>36</v>
      </c>
      <c r="H79" s="31">
        <f t="shared" si="7"/>
        <v>36</v>
      </c>
      <c r="I79" s="31">
        <f t="shared" si="7"/>
        <v>36</v>
      </c>
      <c r="J79" s="31">
        <f t="shared" si="7"/>
        <v>36</v>
      </c>
      <c r="K79" s="31">
        <f t="shared" si="7"/>
        <v>36</v>
      </c>
      <c r="L79" s="31">
        <f t="shared" si="7"/>
        <v>26</v>
      </c>
      <c r="M79" s="31">
        <f t="shared" si="7"/>
        <v>5</v>
      </c>
      <c r="N79" s="31">
        <f t="shared" si="7"/>
        <v>5</v>
      </c>
      <c r="O79" s="31">
        <f t="shared" si="7"/>
        <v>5</v>
      </c>
      <c r="P79" s="31">
        <f t="shared" si="7"/>
        <v>15</v>
      </c>
      <c r="Q79" s="31">
        <f t="shared" si="7"/>
        <v>15</v>
      </c>
      <c r="R79" s="31">
        <f t="shared" si="7"/>
        <v>15</v>
      </c>
      <c r="S79" s="31">
        <f t="shared" si="7"/>
        <v>15</v>
      </c>
      <c r="T79" s="31">
        <f t="shared" si="7"/>
        <v>7</v>
      </c>
      <c r="U79" s="31">
        <f t="shared" si="7"/>
        <v>10</v>
      </c>
      <c r="V79" s="31">
        <f t="shared" si="7"/>
        <v>20</v>
      </c>
      <c r="W79" s="31">
        <f t="shared" si="7"/>
        <v>10</v>
      </c>
      <c r="X79" s="31">
        <f t="shared" si="7"/>
        <v>20</v>
      </c>
      <c r="Y79" s="31">
        <f t="shared" si="7"/>
        <v>28</v>
      </c>
      <c r="Z79" s="31">
        <f t="shared" si="7"/>
        <v>13</v>
      </c>
      <c r="AA79" s="31">
        <f t="shared" si="7"/>
        <v>13</v>
      </c>
      <c r="AB79" s="32">
        <f t="shared" si="7"/>
        <v>10</v>
      </c>
    </row>
    <row r="80" spans="2:28" ht="17.25" thickTop="1" thickBot="1" x14ac:dyDescent="0.3">
      <c r="B80" s="33" t="str">
        <f t="shared" si="4"/>
        <v>07.02.2022</v>
      </c>
      <c r="C80" s="40">
        <f t="shared" si="5"/>
        <v>156</v>
      </c>
      <c r="D80" s="41">
        <f t="shared" si="6"/>
        <v>0</v>
      </c>
      <c r="E80" s="34">
        <f t="shared" si="7"/>
        <v>0</v>
      </c>
      <c r="F80" s="31">
        <f t="shared" si="7"/>
        <v>8</v>
      </c>
      <c r="G80" s="31">
        <f t="shared" si="7"/>
        <v>0</v>
      </c>
      <c r="H80" s="31">
        <f t="shared" si="7"/>
        <v>0</v>
      </c>
      <c r="I80" s="31">
        <f t="shared" si="7"/>
        <v>0</v>
      </c>
      <c r="J80" s="31">
        <f t="shared" si="7"/>
        <v>0</v>
      </c>
      <c r="K80" s="31">
        <f t="shared" si="7"/>
        <v>0</v>
      </c>
      <c r="L80" s="31">
        <f t="shared" si="7"/>
        <v>21</v>
      </c>
      <c r="M80" s="31">
        <f t="shared" si="7"/>
        <v>45</v>
      </c>
      <c r="N80" s="31">
        <f t="shared" si="7"/>
        <v>25</v>
      </c>
      <c r="O80" s="31">
        <f t="shared" si="7"/>
        <v>25</v>
      </c>
      <c r="P80" s="31">
        <f t="shared" si="7"/>
        <v>16</v>
      </c>
      <c r="Q80" s="31">
        <f t="shared" si="7"/>
        <v>16</v>
      </c>
      <c r="R80" s="31">
        <f t="shared" si="7"/>
        <v>0</v>
      </c>
      <c r="S80" s="31">
        <f t="shared" si="7"/>
        <v>0</v>
      </c>
      <c r="T80" s="31">
        <f t="shared" si="7"/>
        <v>0</v>
      </c>
      <c r="U80" s="31">
        <f t="shared" si="7"/>
        <v>0</v>
      </c>
      <c r="V80" s="31">
        <f t="shared" si="7"/>
        <v>0</v>
      </c>
      <c r="W80" s="31">
        <f t="shared" si="7"/>
        <v>0</v>
      </c>
      <c r="X80" s="31">
        <f t="shared" si="7"/>
        <v>0</v>
      </c>
      <c r="Y80" s="31">
        <f t="shared" si="7"/>
        <v>0</v>
      </c>
      <c r="Z80" s="31">
        <f t="shared" si="7"/>
        <v>0</v>
      </c>
      <c r="AA80" s="31">
        <f t="shared" si="7"/>
        <v>0</v>
      </c>
      <c r="AB80" s="32">
        <f t="shared" si="7"/>
        <v>0</v>
      </c>
    </row>
    <row r="81" spans="2:28" ht="17.25" thickTop="1" thickBot="1" x14ac:dyDescent="0.3">
      <c r="B81" s="33" t="str">
        <f t="shared" si="4"/>
        <v>08.02.2022</v>
      </c>
      <c r="C81" s="40">
        <f t="shared" si="5"/>
        <v>91</v>
      </c>
      <c r="D81" s="41">
        <f t="shared" si="6"/>
        <v>-1</v>
      </c>
      <c r="E81" s="34">
        <f t="shared" si="7"/>
        <v>35</v>
      </c>
      <c r="F81" s="31">
        <f t="shared" si="7"/>
        <v>15</v>
      </c>
      <c r="G81" s="31">
        <f t="shared" si="7"/>
        <v>0</v>
      </c>
      <c r="H81" s="31">
        <f t="shared" si="7"/>
        <v>0</v>
      </c>
      <c r="I81" s="31">
        <f t="shared" si="7"/>
        <v>0</v>
      </c>
      <c r="J81" s="31">
        <f t="shared" si="7"/>
        <v>0</v>
      </c>
      <c r="K81" s="31">
        <f t="shared" si="7"/>
        <v>-1</v>
      </c>
      <c r="L81" s="31">
        <f t="shared" si="7"/>
        <v>0</v>
      </c>
      <c r="M81" s="31">
        <f t="shared" si="7"/>
        <v>0</v>
      </c>
      <c r="N81" s="31">
        <f t="shared" si="7"/>
        <v>25</v>
      </c>
      <c r="O81" s="31">
        <f t="shared" si="7"/>
        <v>5</v>
      </c>
      <c r="P81" s="31">
        <f t="shared" si="7"/>
        <v>5</v>
      </c>
      <c r="Q81" s="31">
        <f t="shared" si="7"/>
        <v>3</v>
      </c>
      <c r="R81" s="31">
        <f t="shared" si="7"/>
        <v>0</v>
      </c>
      <c r="S81" s="31">
        <f t="shared" si="7"/>
        <v>0</v>
      </c>
      <c r="T81" s="31">
        <f t="shared" si="7"/>
        <v>0</v>
      </c>
      <c r="U81" s="31">
        <f t="shared" si="7"/>
        <v>0</v>
      </c>
      <c r="V81" s="31">
        <f t="shared" si="7"/>
        <v>0</v>
      </c>
      <c r="W81" s="31">
        <f t="shared" si="7"/>
        <v>0</v>
      </c>
      <c r="X81" s="31">
        <f t="shared" si="7"/>
        <v>0</v>
      </c>
      <c r="Y81" s="31">
        <f t="shared" si="7"/>
        <v>0</v>
      </c>
      <c r="Z81" s="31">
        <f t="shared" si="7"/>
        <v>3</v>
      </c>
      <c r="AA81" s="31">
        <f t="shared" si="7"/>
        <v>0</v>
      </c>
      <c r="AB81" s="32">
        <f t="shared" si="7"/>
        <v>0</v>
      </c>
    </row>
    <row r="82" spans="2:28" ht="17.25" thickTop="1" thickBot="1" x14ac:dyDescent="0.3">
      <c r="B82" s="33" t="str">
        <f t="shared" si="4"/>
        <v>09.02.2022</v>
      </c>
      <c r="C82" s="40">
        <f t="shared" si="5"/>
        <v>169</v>
      </c>
      <c r="D82" s="41">
        <f t="shared" si="6"/>
        <v>-256</v>
      </c>
      <c r="E82" s="34">
        <f t="shared" si="7"/>
        <v>8</v>
      </c>
      <c r="F82" s="31">
        <f t="shared" si="7"/>
        <v>43</v>
      </c>
      <c r="G82" s="31">
        <f t="shared" si="7"/>
        <v>4</v>
      </c>
      <c r="H82" s="31">
        <f t="shared" si="7"/>
        <v>0</v>
      </c>
      <c r="I82" s="31">
        <f t="shared" si="7"/>
        <v>0</v>
      </c>
      <c r="J82" s="31">
        <f t="shared" si="7"/>
        <v>0</v>
      </c>
      <c r="K82" s="31">
        <f t="shared" si="7"/>
        <v>0</v>
      </c>
      <c r="L82" s="31">
        <f t="shared" si="7"/>
        <v>22</v>
      </c>
      <c r="M82" s="31">
        <f t="shared" si="7"/>
        <v>62</v>
      </c>
      <c r="N82" s="31">
        <f t="shared" si="7"/>
        <v>10</v>
      </c>
      <c r="O82" s="31">
        <f t="shared" si="7"/>
        <v>10</v>
      </c>
      <c r="P82" s="31">
        <f t="shared" si="7"/>
        <v>10</v>
      </c>
      <c r="Q82" s="31">
        <f t="shared" si="7"/>
        <v>-6</v>
      </c>
      <c r="R82" s="31">
        <f t="shared" si="7"/>
        <v>-21</v>
      </c>
      <c r="S82" s="31">
        <f t="shared" si="7"/>
        <v>-41</v>
      </c>
      <c r="T82" s="31">
        <f t="shared" si="7"/>
        <v>-35</v>
      </c>
      <c r="U82" s="31">
        <f t="shared" si="7"/>
        <v>-38</v>
      </c>
      <c r="V82" s="31">
        <f t="shared" si="7"/>
        <v>-41</v>
      </c>
      <c r="W82" s="31">
        <f t="shared" si="7"/>
        <v>-8</v>
      </c>
      <c r="X82" s="31">
        <f t="shared" si="7"/>
        <v>-11</v>
      </c>
      <c r="Y82" s="31">
        <f t="shared" si="7"/>
        <v>-15</v>
      </c>
      <c r="Z82" s="31">
        <f t="shared" si="7"/>
        <v>-21</v>
      </c>
      <c r="AA82" s="31">
        <f t="shared" si="7"/>
        <v>-19</v>
      </c>
      <c r="AB82" s="32">
        <f t="shared" si="7"/>
        <v>0</v>
      </c>
    </row>
    <row r="83" spans="2:28" ht="17.25" thickTop="1" thickBot="1" x14ac:dyDescent="0.3">
      <c r="B83" s="33" t="str">
        <f t="shared" si="4"/>
        <v>10.02.2022</v>
      </c>
      <c r="C83" s="40">
        <f t="shared" si="5"/>
        <v>12</v>
      </c>
      <c r="D83" s="41">
        <f t="shared" si="6"/>
        <v>-572</v>
      </c>
      <c r="E83" s="34">
        <f t="shared" si="7"/>
        <v>-21</v>
      </c>
      <c r="F83" s="31">
        <f t="shared" si="7"/>
        <v>0</v>
      </c>
      <c r="G83" s="31">
        <f t="shared" si="7"/>
        <v>0</v>
      </c>
      <c r="H83" s="31">
        <f t="shared" si="7"/>
        <v>-1</v>
      </c>
      <c r="I83" s="31">
        <f t="shared" si="7"/>
        <v>-1</v>
      </c>
      <c r="J83" s="31">
        <f t="shared" si="7"/>
        <v>-1</v>
      </c>
      <c r="K83" s="31">
        <f t="shared" si="7"/>
        <v>-19</v>
      </c>
      <c r="L83" s="31">
        <f t="shared" si="7"/>
        <v>-19</v>
      </c>
      <c r="M83" s="31">
        <f t="shared" si="7"/>
        <v>-26</v>
      </c>
      <c r="N83" s="31">
        <f t="shared" si="7"/>
        <v>12</v>
      </c>
      <c r="O83" s="31">
        <f t="shared" si="7"/>
        <v>0</v>
      </c>
      <c r="P83" s="31">
        <f t="shared" si="7"/>
        <v>-23</v>
      </c>
      <c r="Q83" s="31">
        <f t="shared" si="7"/>
        <v>-50</v>
      </c>
      <c r="R83" s="31">
        <f t="shared" si="7"/>
        <v>-50</v>
      </c>
      <c r="S83" s="31">
        <f t="shared" si="7"/>
        <v>-50</v>
      </c>
      <c r="T83" s="31">
        <f t="shared" si="7"/>
        <v>-50</v>
      </c>
      <c r="U83" s="31">
        <f t="shared" si="7"/>
        <v>-50</v>
      </c>
      <c r="V83" s="31">
        <f t="shared" si="7"/>
        <v>-50</v>
      </c>
      <c r="W83" s="31">
        <f t="shared" si="7"/>
        <v>-46</v>
      </c>
      <c r="X83" s="31">
        <f t="shared" si="7"/>
        <v>-34</v>
      </c>
      <c r="Y83" s="31">
        <f t="shared" si="7"/>
        <v>-18</v>
      </c>
      <c r="Z83" s="31">
        <f t="shared" si="7"/>
        <v>-37</v>
      </c>
      <c r="AA83" s="31">
        <f t="shared" si="7"/>
        <v>-26</v>
      </c>
      <c r="AB83" s="32">
        <f t="shared" si="7"/>
        <v>0</v>
      </c>
    </row>
    <row r="84" spans="2:28" ht="17.25" thickTop="1" thickBot="1" x14ac:dyDescent="0.3">
      <c r="B84" s="33" t="str">
        <f t="shared" si="4"/>
        <v>11.02.2022</v>
      </c>
      <c r="C84" s="40">
        <f t="shared" si="5"/>
        <v>6</v>
      </c>
      <c r="D84" s="41">
        <f t="shared" si="6"/>
        <v>-391</v>
      </c>
      <c r="E84" s="34">
        <f t="shared" si="7"/>
        <v>0</v>
      </c>
      <c r="F84" s="31">
        <f t="shared" si="7"/>
        <v>0</v>
      </c>
      <c r="G84" s="31">
        <f t="shared" si="7"/>
        <v>0</v>
      </c>
      <c r="H84" s="31">
        <f t="shared" si="7"/>
        <v>-1</v>
      </c>
      <c r="I84" s="31">
        <f t="shared" si="7"/>
        <v>-1</v>
      </c>
      <c r="J84" s="31">
        <f t="shared" si="7"/>
        <v>-1</v>
      </c>
      <c r="K84" s="31">
        <f t="shared" si="7"/>
        <v>0</v>
      </c>
      <c r="L84" s="31">
        <f t="shared" si="7"/>
        <v>6</v>
      </c>
      <c r="M84" s="31">
        <f t="shared" si="7"/>
        <v>0</v>
      </c>
      <c r="N84" s="31">
        <f t="shared" si="7"/>
        <v>0</v>
      </c>
      <c r="O84" s="31">
        <f t="shared" si="7"/>
        <v>0</v>
      </c>
      <c r="P84" s="31">
        <f t="shared" si="7"/>
        <v>0</v>
      </c>
      <c r="Q84" s="31">
        <f t="shared" si="7"/>
        <v>-20</v>
      </c>
      <c r="R84" s="31">
        <f t="shared" si="7"/>
        <v>-35</v>
      </c>
      <c r="S84" s="31">
        <f t="shared" si="7"/>
        <v>-42</v>
      </c>
      <c r="T84" s="31">
        <f t="shared" si="7"/>
        <v>-50</v>
      </c>
      <c r="U84" s="31">
        <f t="shared" si="7"/>
        <v>-41</v>
      </c>
      <c r="V84" s="31">
        <f t="shared" si="7"/>
        <v>-21</v>
      </c>
      <c r="W84" s="31">
        <f t="shared" si="7"/>
        <v>0</v>
      </c>
      <c r="X84" s="31">
        <f t="shared" si="7"/>
        <v>0</v>
      </c>
      <c r="Y84" s="31">
        <f t="shared" si="7"/>
        <v>-29</v>
      </c>
      <c r="Z84" s="31">
        <f t="shared" si="7"/>
        <v>-50</v>
      </c>
      <c r="AA84" s="31">
        <f t="shared" si="7"/>
        <v>-50</v>
      </c>
      <c r="AB84" s="32">
        <f t="shared" si="7"/>
        <v>-50</v>
      </c>
    </row>
    <row r="85" spans="2:28" ht="17.25" thickTop="1" thickBot="1" x14ac:dyDescent="0.3">
      <c r="B85" s="33" t="str">
        <f t="shared" si="4"/>
        <v>12.02.2022</v>
      </c>
      <c r="C85" s="40">
        <f t="shared" si="5"/>
        <v>0</v>
      </c>
      <c r="D85" s="41">
        <f t="shared" si="6"/>
        <v>-711</v>
      </c>
      <c r="E85" s="34">
        <f t="shared" si="7"/>
        <v>0</v>
      </c>
      <c r="F85" s="31">
        <f t="shared" si="7"/>
        <v>-36</v>
      </c>
      <c r="G85" s="31">
        <f t="shared" si="7"/>
        <v>-1</v>
      </c>
      <c r="H85" s="31">
        <f t="shared" si="7"/>
        <v>-1</v>
      </c>
      <c r="I85" s="31">
        <f t="shared" si="7"/>
        <v>-1</v>
      </c>
      <c r="J85" s="31">
        <f t="shared" si="7"/>
        <v>-1</v>
      </c>
      <c r="K85" s="31">
        <f t="shared" si="7"/>
        <v>0</v>
      </c>
      <c r="L85" s="31">
        <f t="shared" si="7"/>
        <v>0</v>
      </c>
      <c r="M85" s="31">
        <f t="shared" si="7"/>
        <v>0</v>
      </c>
      <c r="N85" s="31">
        <f t="shared" si="7"/>
        <v>-14</v>
      </c>
      <c r="O85" s="31">
        <f t="shared" si="7"/>
        <v>-41</v>
      </c>
      <c r="P85" s="31">
        <f t="shared" si="7"/>
        <v>-44</v>
      </c>
      <c r="Q85" s="31">
        <f t="shared" si="7"/>
        <v>-50</v>
      </c>
      <c r="R85" s="31">
        <f t="shared" si="7"/>
        <v>-50</v>
      </c>
      <c r="S85" s="31">
        <f t="shared" si="7"/>
        <v>-50</v>
      </c>
      <c r="T85" s="31">
        <f t="shared" ref="T85:AB85" si="8">T15+T50</f>
        <v>-50</v>
      </c>
      <c r="U85" s="31">
        <f t="shared" si="8"/>
        <v>-50</v>
      </c>
      <c r="V85" s="31">
        <f t="shared" si="8"/>
        <v>-50</v>
      </c>
      <c r="W85" s="31">
        <f t="shared" si="8"/>
        <v>-42</v>
      </c>
      <c r="X85" s="31">
        <f t="shared" si="8"/>
        <v>-40</v>
      </c>
      <c r="Y85" s="31">
        <f t="shared" si="8"/>
        <v>-40</v>
      </c>
      <c r="Z85" s="31">
        <f t="shared" si="8"/>
        <v>-50</v>
      </c>
      <c r="AA85" s="31">
        <f t="shared" si="8"/>
        <v>-50</v>
      </c>
      <c r="AB85" s="32">
        <f t="shared" si="8"/>
        <v>-50</v>
      </c>
    </row>
    <row r="86" spans="2:28" ht="17.25" thickTop="1" thickBot="1" x14ac:dyDescent="0.3">
      <c r="B86" s="33" t="str">
        <f t="shared" si="4"/>
        <v>13.02.2022</v>
      </c>
      <c r="C86" s="40">
        <f t="shared" si="5"/>
        <v>10</v>
      </c>
      <c r="D86" s="41">
        <f t="shared" si="6"/>
        <v>-353</v>
      </c>
      <c r="E86" s="34">
        <f t="shared" ref="E86:AB96" si="9">E16+E51</f>
        <v>-20</v>
      </c>
      <c r="F86" s="31">
        <f t="shared" si="9"/>
        <v>-27</v>
      </c>
      <c r="G86" s="31">
        <f t="shared" si="9"/>
        <v>-38</v>
      </c>
      <c r="H86" s="31">
        <f t="shared" si="9"/>
        <v>0</v>
      </c>
      <c r="I86" s="31">
        <f t="shared" si="9"/>
        <v>0</v>
      </c>
      <c r="J86" s="31">
        <f t="shared" si="9"/>
        <v>0</v>
      </c>
      <c r="K86" s="31">
        <f t="shared" si="9"/>
        <v>-8</v>
      </c>
      <c r="L86" s="31">
        <f t="shared" si="9"/>
        <v>-50</v>
      </c>
      <c r="M86" s="31">
        <f t="shared" si="9"/>
        <v>-50</v>
      </c>
      <c r="N86" s="31">
        <f t="shared" si="9"/>
        <v>4</v>
      </c>
      <c r="O86" s="31">
        <f t="shared" si="9"/>
        <v>6</v>
      </c>
      <c r="P86" s="31">
        <f t="shared" si="9"/>
        <v>0</v>
      </c>
      <c r="Q86" s="31">
        <f t="shared" si="9"/>
        <v>0</v>
      </c>
      <c r="R86" s="31">
        <f t="shared" si="9"/>
        <v>-20</v>
      </c>
      <c r="S86" s="31">
        <f t="shared" si="9"/>
        <v>-20</v>
      </c>
      <c r="T86" s="31">
        <f t="shared" si="9"/>
        <v>-20</v>
      </c>
      <c r="U86" s="31">
        <f t="shared" si="9"/>
        <v>-27</v>
      </c>
      <c r="V86" s="31">
        <f t="shared" si="9"/>
        <v>0</v>
      </c>
      <c r="W86" s="31">
        <f t="shared" si="9"/>
        <v>0</v>
      </c>
      <c r="X86" s="31">
        <f t="shared" si="9"/>
        <v>-21</v>
      </c>
      <c r="Y86" s="31">
        <f t="shared" si="9"/>
        <v>-20</v>
      </c>
      <c r="Z86" s="31">
        <f t="shared" si="9"/>
        <v>-20</v>
      </c>
      <c r="AA86" s="31">
        <f t="shared" si="9"/>
        <v>-12</v>
      </c>
      <c r="AB86" s="32">
        <f t="shared" si="9"/>
        <v>0</v>
      </c>
    </row>
    <row r="87" spans="2:28" ht="17.25" thickTop="1" thickBot="1" x14ac:dyDescent="0.3">
      <c r="B87" s="33" t="str">
        <f t="shared" si="4"/>
        <v>14.02.2022</v>
      </c>
      <c r="C87" s="40">
        <f t="shared" si="5"/>
        <v>0</v>
      </c>
      <c r="D87" s="41">
        <f t="shared" si="6"/>
        <v>-395</v>
      </c>
      <c r="E87" s="30">
        <f t="shared" si="9"/>
        <v>-11</v>
      </c>
      <c r="F87" s="31">
        <f t="shared" si="9"/>
        <v>-21</v>
      </c>
      <c r="G87" s="31">
        <f t="shared" si="9"/>
        <v>-21</v>
      </c>
      <c r="H87" s="31">
        <f t="shared" si="9"/>
        <v>0</v>
      </c>
      <c r="I87" s="31">
        <f t="shared" si="9"/>
        <v>0</v>
      </c>
      <c r="J87" s="31">
        <f t="shared" si="9"/>
        <v>-9</v>
      </c>
      <c r="K87" s="31">
        <f t="shared" si="9"/>
        <v>0</v>
      </c>
      <c r="L87" s="31">
        <f t="shared" si="9"/>
        <v>0</v>
      </c>
      <c r="M87" s="31">
        <f t="shared" si="9"/>
        <v>0</v>
      </c>
      <c r="N87" s="31">
        <f t="shared" si="9"/>
        <v>0</v>
      </c>
      <c r="O87" s="31">
        <f t="shared" si="9"/>
        <v>0</v>
      </c>
      <c r="P87" s="31">
        <f t="shared" si="9"/>
        <v>-1</v>
      </c>
      <c r="Q87" s="31">
        <f t="shared" si="9"/>
        <v>-29</v>
      </c>
      <c r="R87" s="31">
        <f t="shared" si="9"/>
        <v>-41</v>
      </c>
      <c r="S87" s="31">
        <f t="shared" si="9"/>
        <v>-50</v>
      </c>
      <c r="T87" s="31">
        <f t="shared" si="9"/>
        <v>-50</v>
      </c>
      <c r="U87" s="31">
        <f t="shared" si="9"/>
        <v>-50</v>
      </c>
      <c r="V87" s="31">
        <f t="shared" si="9"/>
        <v>-37</v>
      </c>
      <c r="W87" s="31">
        <f t="shared" si="9"/>
        <v>0</v>
      </c>
      <c r="X87" s="31">
        <f t="shared" si="9"/>
        <v>-9</v>
      </c>
      <c r="Y87" s="31">
        <f t="shared" si="9"/>
        <v>-34</v>
      </c>
      <c r="Z87" s="31">
        <f t="shared" si="9"/>
        <v>-25</v>
      </c>
      <c r="AA87" s="31">
        <f t="shared" si="9"/>
        <v>-7</v>
      </c>
      <c r="AB87" s="32">
        <f t="shared" si="9"/>
        <v>0</v>
      </c>
    </row>
    <row r="88" spans="2:28" ht="17.25" thickTop="1" thickBot="1" x14ac:dyDescent="0.3">
      <c r="B88" s="33" t="str">
        <f t="shared" si="4"/>
        <v>15.02.2022</v>
      </c>
      <c r="C88" s="40">
        <f t="shared" si="5"/>
        <v>52</v>
      </c>
      <c r="D88" s="41">
        <f t="shared" si="6"/>
        <v>-178</v>
      </c>
      <c r="E88" s="34">
        <f t="shared" si="9"/>
        <v>0</v>
      </c>
      <c r="F88" s="31">
        <f t="shared" si="9"/>
        <v>0</v>
      </c>
      <c r="G88" s="31">
        <f t="shared" si="9"/>
        <v>-12</v>
      </c>
      <c r="H88" s="31">
        <f t="shared" si="9"/>
        <v>-5</v>
      </c>
      <c r="I88" s="31">
        <f t="shared" si="9"/>
        <v>-5</v>
      </c>
      <c r="J88" s="31">
        <f t="shared" si="9"/>
        <v>-16</v>
      </c>
      <c r="K88" s="31">
        <f t="shared" si="9"/>
        <v>0</v>
      </c>
      <c r="L88" s="31">
        <f t="shared" si="9"/>
        <v>0</v>
      </c>
      <c r="M88" s="31">
        <f t="shared" si="9"/>
        <v>-3</v>
      </c>
      <c r="N88" s="31">
        <f t="shared" si="9"/>
        <v>0</v>
      </c>
      <c r="O88" s="31">
        <f t="shared" si="9"/>
        <v>22</v>
      </c>
      <c r="P88" s="31">
        <f t="shared" si="9"/>
        <v>21</v>
      </c>
      <c r="Q88" s="31">
        <f t="shared" si="9"/>
        <v>-15</v>
      </c>
      <c r="R88" s="31">
        <f t="shared" si="9"/>
        <v>-27</v>
      </c>
      <c r="S88" s="31">
        <f t="shared" si="9"/>
        <v>-13</v>
      </c>
      <c r="T88" s="31">
        <f t="shared" si="9"/>
        <v>-30</v>
      </c>
      <c r="U88" s="31">
        <f t="shared" si="9"/>
        <v>0</v>
      </c>
      <c r="V88" s="31">
        <f t="shared" si="9"/>
        <v>0</v>
      </c>
      <c r="W88" s="31">
        <f t="shared" si="9"/>
        <v>3</v>
      </c>
      <c r="X88" s="31">
        <f t="shared" si="9"/>
        <v>6</v>
      </c>
      <c r="Y88" s="31">
        <f t="shared" si="9"/>
        <v>-22</v>
      </c>
      <c r="Z88" s="31">
        <f t="shared" si="9"/>
        <v>-16</v>
      </c>
      <c r="AA88" s="31">
        <f t="shared" si="9"/>
        <v>-14</v>
      </c>
      <c r="AB88" s="32">
        <f t="shared" si="9"/>
        <v>0</v>
      </c>
    </row>
    <row r="89" spans="2:28" ht="17.25" thickTop="1" thickBot="1" x14ac:dyDescent="0.3">
      <c r="B89" s="33" t="str">
        <f t="shared" si="4"/>
        <v>16.02.2022</v>
      </c>
      <c r="C89" s="40">
        <f t="shared" si="5"/>
        <v>3</v>
      </c>
      <c r="D89" s="41">
        <f t="shared" si="6"/>
        <v>-322</v>
      </c>
      <c r="E89" s="34">
        <f t="shared" si="9"/>
        <v>-23</v>
      </c>
      <c r="F89" s="31">
        <f t="shared" si="9"/>
        <v>-8</v>
      </c>
      <c r="G89" s="31">
        <f t="shared" si="9"/>
        <v>-30</v>
      </c>
      <c r="H89" s="31">
        <f t="shared" si="9"/>
        <v>-1</v>
      </c>
      <c r="I89" s="31">
        <f t="shared" si="9"/>
        <v>-1</v>
      </c>
      <c r="J89" s="31">
        <f t="shared" si="9"/>
        <v>-13</v>
      </c>
      <c r="K89" s="31">
        <f t="shared" si="9"/>
        <v>-22</v>
      </c>
      <c r="L89" s="31">
        <f t="shared" si="9"/>
        <v>-3</v>
      </c>
      <c r="M89" s="31">
        <f t="shared" si="9"/>
        <v>0</v>
      </c>
      <c r="N89" s="31">
        <f t="shared" si="9"/>
        <v>3</v>
      </c>
      <c r="O89" s="31">
        <f t="shared" si="9"/>
        <v>0</v>
      </c>
      <c r="P89" s="31">
        <f t="shared" si="9"/>
        <v>0</v>
      </c>
      <c r="Q89" s="31">
        <f t="shared" si="9"/>
        <v>0</v>
      </c>
      <c r="R89" s="31">
        <f t="shared" si="9"/>
        <v>-14</v>
      </c>
      <c r="S89" s="31">
        <f t="shared" si="9"/>
        <v>-30</v>
      </c>
      <c r="T89" s="31">
        <f t="shared" si="9"/>
        <v>-50</v>
      </c>
      <c r="U89" s="31">
        <f t="shared" si="9"/>
        <v>-23</v>
      </c>
      <c r="V89" s="31">
        <f t="shared" si="9"/>
        <v>0</v>
      </c>
      <c r="W89" s="31">
        <f t="shared" si="9"/>
        <v>0</v>
      </c>
      <c r="X89" s="31">
        <f t="shared" si="9"/>
        <v>-3</v>
      </c>
      <c r="Y89" s="31">
        <f t="shared" si="9"/>
        <v>-40</v>
      </c>
      <c r="Z89" s="31">
        <f t="shared" si="9"/>
        <v>-26</v>
      </c>
      <c r="AA89" s="31">
        <f t="shared" si="9"/>
        <v>-29</v>
      </c>
      <c r="AB89" s="32">
        <f t="shared" si="9"/>
        <v>-6</v>
      </c>
    </row>
    <row r="90" spans="2:28" ht="17.25" thickTop="1" thickBot="1" x14ac:dyDescent="0.3">
      <c r="B90" s="33" t="str">
        <f t="shared" si="4"/>
        <v>17.02.2022</v>
      </c>
      <c r="C90" s="40">
        <f t="shared" si="5"/>
        <v>43</v>
      </c>
      <c r="D90" s="41">
        <f t="shared" si="6"/>
        <v>-723</v>
      </c>
      <c r="E90" s="34">
        <f t="shared" si="9"/>
        <v>-35</v>
      </c>
      <c r="F90" s="31">
        <f t="shared" si="9"/>
        <v>-33</v>
      </c>
      <c r="G90" s="31">
        <f t="shared" si="9"/>
        <v>-45</v>
      </c>
      <c r="H90" s="31">
        <f t="shared" si="9"/>
        <v>-15</v>
      </c>
      <c r="I90" s="31">
        <f t="shared" si="9"/>
        <v>-6</v>
      </c>
      <c r="J90" s="31">
        <f t="shared" si="9"/>
        <v>-28</v>
      </c>
      <c r="K90" s="31">
        <f t="shared" si="9"/>
        <v>-26</v>
      </c>
      <c r="L90" s="31">
        <f t="shared" si="9"/>
        <v>-35</v>
      </c>
      <c r="M90" s="31">
        <f t="shared" si="9"/>
        <v>0</v>
      </c>
      <c r="N90" s="31">
        <f t="shared" si="9"/>
        <v>0</v>
      </c>
      <c r="O90" s="31">
        <f t="shared" si="9"/>
        <v>-34</v>
      </c>
      <c r="P90" s="31">
        <f t="shared" si="9"/>
        <v>-50</v>
      </c>
      <c r="Q90" s="31">
        <f t="shared" si="9"/>
        <v>-50</v>
      </c>
      <c r="R90" s="31">
        <f t="shared" si="9"/>
        <v>-50</v>
      </c>
      <c r="S90" s="31">
        <f t="shared" si="9"/>
        <v>-41</v>
      </c>
      <c r="T90" s="31">
        <f t="shared" si="9"/>
        <v>-50</v>
      </c>
      <c r="U90" s="31">
        <f t="shared" si="9"/>
        <v>-50</v>
      </c>
      <c r="V90" s="31">
        <f t="shared" si="9"/>
        <v>-47</v>
      </c>
      <c r="W90" s="31">
        <f t="shared" si="9"/>
        <v>-37</v>
      </c>
      <c r="X90" s="31">
        <f t="shared" si="9"/>
        <v>-50</v>
      </c>
      <c r="Y90" s="31">
        <f t="shared" si="9"/>
        <v>-41</v>
      </c>
      <c r="Z90" s="31">
        <f t="shared" si="9"/>
        <v>5</v>
      </c>
      <c r="AA90" s="31">
        <f t="shared" si="9"/>
        <v>10</v>
      </c>
      <c r="AB90" s="32">
        <f t="shared" si="9"/>
        <v>28</v>
      </c>
    </row>
    <row r="91" spans="2:28" ht="17.25" thickTop="1" thickBot="1" x14ac:dyDescent="0.3">
      <c r="B91" s="33" t="str">
        <f t="shared" si="4"/>
        <v>18.02.2022</v>
      </c>
      <c r="C91" s="40">
        <f t="shared" si="5"/>
        <v>101</v>
      </c>
      <c r="D91" s="41">
        <f t="shared" si="6"/>
        <v>-408</v>
      </c>
      <c r="E91" s="34">
        <f t="shared" si="9"/>
        <v>0</v>
      </c>
      <c r="F91" s="31">
        <f t="shared" si="9"/>
        <v>0</v>
      </c>
      <c r="G91" s="31">
        <f t="shared" si="9"/>
        <v>0</v>
      </c>
      <c r="H91" s="31">
        <f t="shared" si="9"/>
        <v>0</v>
      </c>
      <c r="I91" s="31">
        <f t="shared" si="9"/>
        <v>0</v>
      </c>
      <c r="J91" s="31">
        <f t="shared" si="9"/>
        <v>0</v>
      </c>
      <c r="K91" s="31">
        <f t="shared" si="9"/>
        <v>14</v>
      </c>
      <c r="L91" s="31">
        <f t="shared" si="9"/>
        <v>5</v>
      </c>
      <c r="M91" s="31">
        <f t="shared" si="9"/>
        <v>10</v>
      </c>
      <c r="N91" s="31">
        <f t="shared" si="9"/>
        <v>-32</v>
      </c>
      <c r="O91" s="31">
        <f t="shared" si="9"/>
        <v>-36</v>
      </c>
      <c r="P91" s="31">
        <f t="shared" si="9"/>
        <v>-50</v>
      </c>
      <c r="Q91" s="31">
        <f t="shared" si="9"/>
        <v>-50</v>
      </c>
      <c r="R91" s="31">
        <f t="shared" si="9"/>
        <v>-49</v>
      </c>
      <c r="S91" s="31">
        <f t="shared" si="9"/>
        <v>-36</v>
      </c>
      <c r="T91" s="31">
        <f t="shared" si="9"/>
        <v>-42</v>
      </c>
      <c r="U91" s="31">
        <f t="shared" si="9"/>
        <v>-50</v>
      </c>
      <c r="V91" s="31">
        <f t="shared" si="9"/>
        <v>-7</v>
      </c>
      <c r="W91" s="31">
        <f t="shared" si="9"/>
        <v>5</v>
      </c>
      <c r="X91" s="31">
        <f t="shared" si="9"/>
        <v>5</v>
      </c>
      <c r="Y91" s="31">
        <f t="shared" si="9"/>
        <v>35</v>
      </c>
      <c r="Z91" s="31">
        <f t="shared" si="9"/>
        <v>27</v>
      </c>
      <c r="AA91" s="31">
        <f t="shared" si="9"/>
        <v>-27</v>
      </c>
      <c r="AB91" s="32">
        <f t="shared" si="9"/>
        <v>-29</v>
      </c>
    </row>
    <row r="92" spans="2:28" ht="17.25" thickTop="1" thickBot="1" x14ac:dyDescent="0.3">
      <c r="B92" s="33" t="str">
        <f t="shared" si="4"/>
        <v>19.02.2022</v>
      </c>
      <c r="C92" s="40">
        <f t="shared" si="5"/>
        <v>0</v>
      </c>
      <c r="D92" s="41">
        <f t="shared" si="6"/>
        <v>-939</v>
      </c>
      <c r="E92" s="34">
        <f t="shared" si="9"/>
        <v>-47</v>
      </c>
      <c r="F92" s="31">
        <f t="shared" si="9"/>
        <v>-50</v>
      </c>
      <c r="G92" s="31">
        <f t="shared" si="9"/>
        <v>-25</v>
      </c>
      <c r="H92" s="31">
        <f t="shared" si="9"/>
        <v>-5</v>
      </c>
      <c r="I92" s="31">
        <f t="shared" si="9"/>
        <v>-5</v>
      </c>
      <c r="J92" s="31">
        <f t="shared" si="9"/>
        <v>-11</v>
      </c>
      <c r="K92" s="31">
        <f t="shared" si="9"/>
        <v>-14</v>
      </c>
      <c r="L92" s="31">
        <f t="shared" si="9"/>
        <v>-22</v>
      </c>
      <c r="M92" s="31">
        <f t="shared" si="9"/>
        <v>-28</v>
      </c>
      <c r="N92" s="31">
        <f t="shared" si="9"/>
        <v>-50</v>
      </c>
      <c r="O92" s="31">
        <f t="shared" si="9"/>
        <v>-32</v>
      </c>
      <c r="P92" s="31">
        <f t="shared" si="9"/>
        <v>-50</v>
      </c>
      <c r="Q92" s="31">
        <f t="shared" si="9"/>
        <v>-50</v>
      </c>
      <c r="R92" s="31">
        <f t="shared" si="9"/>
        <v>-50</v>
      </c>
      <c r="S92" s="31">
        <f t="shared" si="9"/>
        <v>-50</v>
      </c>
      <c r="T92" s="31">
        <f t="shared" si="9"/>
        <v>-50</v>
      </c>
      <c r="U92" s="31">
        <f t="shared" si="9"/>
        <v>-50</v>
      </c>
      <c r="V92" s="31">
        <f t="shared" si="9"/>
        <v>-50</v>
      </c>
      <c r="W92" s="31">
        <f t="shared" si="9"/>
        <v>-50</v>
      </c>
      <c r="X92" s="31">
        <f t="shared" si="9"/>
        <v>-50</v>
      </c>
      <c r="Y92" s="31">
        <f t="shared" si="9"/>
        <v>-50</v>
      </c>
      <c r="Z92" s="31">
        <f t="shared" si="9"/>
        <v>-50</v>
      </c>
      <c r="AA92" s="31">
        <f t="shared" si="9"/>
        <v>-50</v>
      </c>
      <c r="AB92" s="32">
        <f t="shared" si="9"/>
        <v>-50</v>
      </c>
    </row>
    <row r="93" spans="2:28" ht="17.25" thickTop="1" thickBot="1" x14ac:dyDescent="0.3">
      <c r="B93" s="33" t="str">
        <f t="shared" si="4"/>
        <v>20.02.2022</v>
      </c>
      <c r="C93" s="40">
        <f t="shared" si="5"/>
        <v>0</v>
      </c>
      <c r="D93" s="41">
        <f t="shared" si="6"/>
        <v>-902</v>
      </c>
      <c r="E93" s="34">
        <f t="shared" si="9"/>
        <v>-50</v>
      </c>
      <c r="F93" s="31">
        <f t="shared" si="9"/>
        <v>-16</v>
      </c>
      <c r="G93" s="31">
        <f t="shared" si="9"/>
        <v>0</v>
      </c>
      <c r="H93" s="31">
        <f t="shared" si="9"/>
        <v>0</v>
      </c>
      <c r="I93" s="31">
        <f t="shared" si="9"/>
        <v>0</v>
      </c>
      <c r="J93" s="31">
        <f t="shared" si="9"/>
        <v>0</v>
      </c>
      <c r="K93" s="31">
        <f t="shared" si="9"/>
        <v>0</v>
      </c>
      <c r="L93" s="31">
        <f t="shared" si="9"/>
        <v>-36</v>
      </c>
      <c r="M93" s="31">
        <f t="shared" si="9"/>
        <v>-50</v>
      </c>
      <c r="N93" s="31">
        <f t="shared" si="9"/>
        <v>-50</v>
      </c>
      <c r="O93" s="31">
        <f t="shared" si="9"/>
        <v>-50</v>
      </c>
      <c r="P93" s="31">
        <f t="shared" si="9"/>
        <v>-50</v>
      </c>
      <c r="Q93" s="31">
        <f t="shared" si="9"/>
        <v>-50</v>
      </c>
      <c r="R93" s="31">
        <f t="shared" si="9"/>
        <v>-50</v>
      </c>
      <c r="S93" s="31">
        <f t="shared" si="9"/>
        <v>-50</v>
      </c>
      <c r="T93" s="31">
        <f t="shared" si="9"/>
        <v>-50</v>
      </c>
      <c r="U93" s="31">
        <f t="shared" si="9"/>
        <v>-50</v>
      </c>
      <c r="V93" s="31">
        <f t="shared" si="9"/>
        <v>-50</v>
      </c>
      <c r="W93" s="31">
        <f t="shared" si="9"/>
        <v>-50</v>
      </c>
      <c r="X93" s="31">
        <f t="shared" si="9"/>
        <v>-50</v>
      </c>
      <c r="Y93" s="31">
        <f t="shared" si="9"/>
        <v>-50</v>
      </c>
      <c r="Z93" s="31">
        <f t="shared" si="9"/>
        <v>-50</v>
      </c>
      <c r="AA93" s="31">
        <f t="shared" si="9"/>
        <v>-50</v>
      </c>
      <c r="AB93" s="32">
        <f t="shared" si="9"/>
        <v>-50</v>
      </c>
    </row>
    <row r="94" spans="2:28" ht="17.25" thickTop="1" thickBot="1" x14ac:dyDescent="0.3">
      <c r="B94" s="33" t="str">
        <f t="shared" si="4"/>
        <v>21.02.2022</v>
      </c>
      <c r="C94" s="40">
        <f t="shared" si="5"/>
        <v>0</v>
      </c>
      <c r="D94" s="41">
        <f t="shared" si="6"/>
        <v>-1034</v>
      </c>
      <c r="E94" s="34">
        <f t="shared" si="9"/>
        <v>-50</v>
      </c>
      <c r="F94" s="31">
        <f t="shared" si="9"/>
        <v>-26</v>
      </c>
      <c r="G94" s="31">
        <f t="shared" si="9"/>
        <v>-38</v>
      </c>
      <c r="H94" s="31">
        <f t="shared" si="9"/>
        <v>-5</v>
      </c>
      <c r="I94" s="31">
        <f t="shared" si="9"/>
        <v>-5</v>
      </c>
      <c r="J94" s="31">
        <f t="shared" si="9"/>
        <v>-10</v>
      </c>
      <c r="K94" s="31">
        <f t="shared" si="9"/>
        <v>-50</v>
      </c>
      <c r="L94" s="31">
        <f t="shared" si="9"/>
        <v>-50</v>
      </c>
      <c r="M94" s="31">
        <f t="shared" si="9"/>
        <v>-50</v>
      </c>
      <c r="N94" s="31">
        <f t="shared" si="9"/>
        <v>-50</v>
      </c>
      <c r="O94" s="31">
        <f t="shared" si="9"/>
        <v>-50</v>
      </c>
      <c r="P94" s="31">
        <f t="shared" si="9"/>
        <v>-50</v>
      </c>
      <c r="Q94" s="31">
        <f t="shared" si="9"/>
        <v>-50</v>
      </c>
      <c r="R94" s="31">
        <f t="shared" si="9"/>
        <v>-50</v>
      </c>
      <c r="S94" s="31">
        <f t="shared" si="9"/>
        <v>-50</v>
      </c>
      <c r="T94" s="31">
        <f t="shared" si="9"/>
        <v>-50</v>
      </c>
      <c r="U94" s="31">
        <f t="shared" si="9"/>
        <v>-50</v>
      </c>
      <c r="V94" s="31">
        <f t="shared" si="9"/>
        <v>-50</v>
      </c>
      <c r="W94" s="31">
        <f t="shared" si="9"/>
        <v>-50</v>
      </c>
      <c r="X94" s="31">
        <f t="shared" si="9"/>
        <v>-50</v>
      </c>
      <c r="Y94" s="31">
        <f t="shared" si="9"/>
        <v>-50</v>
      </c>
      <c r="Z94" s="31">
        <f t="shared" si="9"/>
        <v>-50</v>
      </c>
      <c r="AA94" s="31">
        <f t="shared" si="9"/>
        <v>-50</v>
      </c>
      <c r="AB94" s="32">
        <f t="shared" si="9"/>
        <v>-50</v>
      </c>
    </row>
    <row r="95" spans="2:28" ht="17.25" thickTop="1" thickBot="1" x14ac:dyDescent="0.3">
      <c r="B95" s="33" t="str">
        <f t="shared" si="4"/>
        <v>22.02.2022</v>
      </c>
      <c r="C95" s="40">
        <f t="shared" si="5"/>
        <v>51</v>
      </c>
      <c r="D95" s="41">
        <f t="shared" si="6"/>
        <v>-184</v>
      </c>
      <c r="E95" s="34">
        <f t="shared" si="9"/>
        <v>-25</v>
      </c>
      <c r="F95" s="31">
        <f t="shared" si="9"/>
        <v>-20</v>
      </c>
      <c r="G95" s="31">
        <f t="shared" si="9"/>
        <v>-20</v>
      </c>
      <c r="H95" s="31">
        <f t="shared" si="9"/>
        <v>0</v>
      </c>
      <c r="I95" s="31">
        <f t="shared" si="9"/>
        <v>0</v>
      </c>
      <c r="J95" s="31">
        <f t="shared" si="9"/>
        <v>0</v>
      </c>
      <c r="K95" s="31">
        <f t="shared" si="9"/>
        <v>0</v>
      </c>
      <c r="L95" s="31">
        <f t="shared" si="9"/>
        <v>-10</v>
      </c>
      <c r="M95" s="31">
        <f t="shared" si="9"/>
        <v>-1</v>
      </c>
      <c r="N95" s="31">
        <f t="shared" si="9"/>
        <v>-5</v>
      </c>
      <c r="O95" s="31">
        <f t="shared" si="9"/>
        <v>-19</v>
      </c>
      <c r="P95" s="31">
        <f t="shared" si="9"/>
        <v>0</v>
      </c>
      <c r="Q95" s="31">
        <f t="shared" si="9"/>
        <v>0</v>
      </c>
      <c r="R95" s="31">
        <f t="shared" si="9"/>
        <v>0</v>
      </c>
      <c r="S95" s="31">
        <f t="shared" si="9"/>
        <v>0</v>
      </c>
      <c r="T95" s="31">
        <f t="shared" si="9"/>
        <v>11</v>
      </c>
      <c r="U95" s="31">
        <f t="shared" si="9"/>
        <v>20</v>
      </c>
      <c r="V95" s="31">
        <f t="shared" si="9"/>
        <v>20</v>
      </c>
      <c r="W95" s="31">
        <f t="shared" si="9"/>
        <v>0</v>
      </c>
      <c r="X95" s="31">
        <f t="shared" si="9"/>
        <v>0</v>
      </c>
      <c r="Y95" s="31">
        <f t="shared" si="9"/>
        <v>-5</v>
      </c>
      <c r="Z95" s="31">
        <f t="shared" si="9"/>
        <v>-15</v>
      </c>
      <c r="AA95" s="31">
        <f t="shared" si="9"/>
        <v>-34</v>
      </c>
      <c r="AB95" s="32">
        <f t="shared" si="9"/>
        <v>-30</v>
      </c>
    </row>
    <row r="96" spans="2:28" ht="17.25" thickTop="1" thickBot="1" x14ac:dyDescent="0.3">
      <c r="B96" s="33" t="str">
        <f t="shared" si="4"/>
        <v>23.02.2022</v>
      </c>
      <c r="C96" s="40">
        <f t="shared" si="5"/>
        <v>196</v>
      </c>
      <c r="D96" s="41">
        <f t="shared" si="6"/>
        <v>-98</v>
      </c>
      <c r="E96" s="34">
        <f t="shared" si="9"/>
        <v>-7</v>
      </c>
      <c r="F96" s="31">
        <f t="shared" si="9"/>
        <v>-6</v>
      </c>
      <c r="G96" s="31">
        <f t="shared" si="9"/>
        <v>-9</v>
      </c>
      <c r="H96" s="31">
        <f t="shared" si="9"/>
        <v>0</v>
      </c>
      <c r="I96" s="31">
        <f t="shared" si="9"/>
        <v>0</v>
      </c>
      <c r="J96" s="31">
        <f t="shared" si="9"/>
        <v>0</v>
      </c>
      <c r="K96" s="31">
        <f t="shared" si="9"/>
        <v>0</v>
      </c>
      <c r="L96" s="31">
        <f t="shared" si="9"/>
        <v>0</v>
      </c>
      <c r="M96" s="31">
        <f t="shared" si="9"/>
        <v>28</v>
      </c>
      <c r="N96" s="31">
        <f t="shared" si="9"/>
        <v>50</v>
      </c>
      <c r="O96" s="31">
        <f t="shared" si="9"/>
        <v>35</v>
      </c>
      <c r="P96" s="31">
        <f t="shared" si="9"/>
        <v>6</v>
      </c>
      <c r="Q96" s="31">
        <f t="shared" si="9"/>
        <v>0</v>
      </c>
      <c r="R96" s="31">
        <f t="shared" si="9"/>
        <v>0</v>
      </c>
      <c r="S96" s="31">
        <f t="shared" si="9"/>
        <v>0</v>
      </c>
      <c r="T96" s="31">
        <f t="shared" ref="T96:AB96" si="10">T26+T61</f>
        <v>-10</v>
      </c>
      <c r="U96" s="31">
        <f t="shared" si="10"/>
        <v>-40</v>
      </c>
      <c r="V96" s="31">
        <f t="shared" si="10"/>
        <v>-26</v>
      </c>
      <c r="W96" s="31">
        <f t="shared" si="10"/>
        <v>10</v>
      </c>
      <c r="X96" s="31">
        <f t="shared" si="10"/>
        <v>10</v>
      </c>
      <c r="Y96" s="31">
        <f t="shared" si="10"/>
        <v>10</v>
      </c>
      <c r="Z96" s="31">
        <f t="shared" si="10"/>
        <v>0</v>
      </c>
      <c r="AA96" s="31">
        <f t="shared" si="10"/>
        <v>17</v>
      </c>
      <c r="AB96" s="32">
        <f t="shared" si="10"/>
        <v>30</v>
      </c>
    </row>
    <row r="97" spans="2:28" ht="17.25" thickTop="1" thickBot="1" x14ac:dyDescent="0.3">
      <c r="B97" s="33" t="str">
        <f t="shared" si="4"/>
        <v>24.02.2022</v>
      </c>
      <c r="C97" s="40">
        <f t="shared" si="5"/>
        <v>8</v>
      </c>
      <c r="D97" s="41">
        <f t="shared" si="6"/>
        <v>-567</v>
      </c>
      <c r="E97" s="34">
        <f t="shared" ref="E97:AB104" si="11">E27+E62</f>
        <v>-39</v>
      </c>
      <c r="F97" s="31">
        <f t="shared" si="11"/>
        <v>-31</v>
      </c>
      <c r="G97" s="31">
        <f t="shared" si="11"/>
        <v>-25</v>
      </c>
      <c r="H97" s="31">
        <f t="shared" si="11"/>
        <v>0</v>
      </c>
      <c r="I97" s="31">
        <f t="shared" si="11"/>
        <v>0</v>
      </c>
      <c r="J97" s="31">
        <f t="shared" si="11"/>
        <v>-10</v>
      </c>
      <c r="K97" s="31">
        <f t="shared" si="11"/>
        <v>8</v>
      </c>
      <c r="L97" s="31">
        <f t="shared" si="11"/>
        <v>-30</v>
      </c>
      <c r="M97" s="31">
        <f t="shared" si="11"/>
        <v>-50</v>
      </c>
      <c r="N97" s="31">
        <f t="shared" si="11"/>
        <v>-50</v>
      </c>
      <c r="O97" s="31">
        <f t="shared" si="11"/>
        <v>-50</v>
      </c>
      <c r="P97" s="31">
        <f t="shared" si="11"/>
        <v>-50</v>
      </c>
      <c r="Q97" s="31">
        <f t="shared" si="11"/>
        <v>-8</v>
      </c>
      <c r="R97" s="31">
        <f t="shared" si="11"/>
        <v>-46</v>
      </c>
      <c r="S97" s="31">
        <f t="shared" si="11"/>
        <v>-50</v>
      </c>
      <c r="T97" s="31">
        <f t="shared" si="11"/>
        <v>-50</v>
      </c>
      <c r="U97" s="31">
        <f t="shared" si="11"/>
        <v>-15</v>
      </c>
      <c r="V97" s="31">
        <f t="shared" si="11"/>
        <v>-20</v>
      </c>
      <c r="W97" s="31">
        <f t="shared" si="11"/>
        <v>-20</v>
      </c>
      <c r="X97" s="31">
        <f t="shared" si="11"/>
        <v>-20</v>
      </c>
      <c r="Y97" s="31">
        <f t="shared" si="11"/>
        <v>-3</v>
      </c>
      <c r="Z97" s="31">
        <f t="shared" si="11"/>
        <v>0</v>
      </c>
      <c r="AA97" s="31">
        <f t="shared" si="11"/>
        <v>0</v>
      </c>
      <c r="AB97" s="32">
        <f t="shared" si="11"/>
        <v>0</v>
      </c>
    </row>
    <row r="98" spans="2:28" ht="17.25" thickTop="1" thickBot="1" x14ac:dyDescent="0.3">
      <c r="B98" s="33" t="str">
        <f t="shared" si="4"/>
        <v>25.02.2022</v>
      </c>
      <c r="C98" s="40">
        <f t="shared" si="5"/>
        <v>30</v>
      </c>
      <c r="D98" s="41">
        <f t="shared" si="6"/>
        <v>-288</v>
      </c>
      <c r="E98" s="34">
        <f t="shared" si="11"/>
        <v>0</v>
      </c>
      <c r="F98" s="31">
        <f t="shared" si="11"/>
        <v>-17</v>
      </c>
      <c r="G98" s="31">
        <f t="shared" si="11"/>
        <v>-21</v>
      </c>
      <c r="H98" s="31">
        <f t="shared" si="11"/>
        <v>-16</v>
      </c>
      <c r="I98" s="31">
        <f t="shared" si="11"/>
        <v>-12</v>
      </c>
      <c r="J98" s="31">
        <f t="shared" si="11"/>
        <v>-34</v>
      </c>
      <c r="K98" s="31">
        <f t="shared" si="11"/>
        <v>0</v>
      </c>
      <c r="L98" s="31">
        <f t="shared" si="11"/>
        <v>0</v>
      </c>
      <c r="M98" s="31">
        <f t="shared" si="11"/>
        <v>0</v>
      </c>
      <c r="N98" s="31">
        <f t="shared" si="11"/>
        <v>3</v>
      </c>
      <c r="O98" s="31">
        <f t="shared" si="11"/>
        <v>4</v>
      </c>
      <c r="P98" s="31">
        <f t="shared" si="11"/>
        <v>0</v>
      </c>
      <c r="Q98" s="31">
        <f t="shared" si="11"/>
        <v>0</v>
      </c>
      <c r="R98" s="31">
        <f t="shared" si="11"/>
        <v>-11</v>
      </c>
      <c r="S98" s="31">
        <f t="shared" si="11"/>
        <v>-43</v>
      </c>
      <c r="T98" s="31">
        <f t="shared" si="11"/>
        <v>-41</v>
      </c>
      <c r="U98" s="31">
        <f t="shared" si="11"/>
        <v>-46</v>
      </c>
      <c r="V98" s="31">
        <f t="shared" si="11"/>
        <v>-16</v>
      </c>
      <c r="W98" s="31">
        <f t="shared" si="11"/>
        <v>7</v>
      </c>
      <c r="X98" s="31">
        <f t="shared" si="11"/>
        <v>5</v>
      </c>
      <c r="Y98" s="31">
        <f t="shared" si="11"/>
        <v>3</v>
      </c>
      <c r="Z98" s="31">
        <f t="shared" si="11"/>
        <v>8</v>
      </c>
      <c r="AA98" s="31">
        <f t="shared" si="11"/>
        <v>-31</v>
      </c>
      <c r="AB98" s="32">
        <f t="shared" si="11"/>
        <v>0</v>
      </c>
    </row>
    <row r="99" spans="2:28" ht="17.25" thickTop="1" thickBot="1" x14ac:dyDescent="0.3">
      <c r="B99" s="33" t="str">
        <f t="shared" si="4"/>
        <v>26.02.2022</v>
      </c>
      <c r="C99" s="40">
        <f t="shared" si="5"/>
        <v>388</v>
      </c>
      <c r="D99" s="41">
        <f t="shared" si="6"/>
        <v>-150</v>
      </c>
      <c r="E99" s="34">
        <f t="shared" si="11"/>
        <v>16</v>
      </c>
      <c r="F99" s="31">
        <f t="shared" si="11"/>
        <v>22</v>
      </c>
      <c r="G99" s="31">
        <f t="shared" si="11"/>
        <v>30</v>
      </c>
      <c r="H99" s="31">
        <f t="shared" si="11"/>
        <v>0</v>
      </c>
      <c r="I99" s="31">
        <f t="shared" si="11"/>
        <v>0</v>
      </c>
      <c r="J99" s="31">
        <f t="shared" si="11"/>
        <v>0</v>
      </c>
      <c r="K99" s="31">
        <f t="shared" si="11"/>
        <v>17</v>
      </c>
      <c r="L99" s="31">
        <f t="shared" si="11"/>
        <v>20</v>
      </c>
      <c r="M99" s="31">
        <f t="shared" si="11"/>
        <v>1</v>
      </c>
      <c r="N99" s="31">
        <f t="shared" si="11"/>
        <v>19</v>
      </c>
      <c r="O99" s="31">
        <f t="shared" si="11"/>
        <v>-10</v>
      </c>
      <c r="P99" s="31">
        <f t="shared" si="11"/>
        <v>-35</v>
      </c>
      <c r="Q99" s="31">
        <f t="shared" si="11"/>
        <v>-35</v>
      </c>
      <c r="R99" s="31">
        <f t="shared" si="11"/>
        <v>-36</v>
      </c>
      <c r="S99" s="31">
        <f t="shared" si="11"/>
        <v>-34</v>
      </c>
      <c r="T99" s="31">
        <f t="shared" si="11"/>
        <v>17</v>
      </c>
      <c r="U99" s="31">
        <f t="shared" si="11"/>
        <v>27</v>
      </c>
      <c r="V99" s="31">
        <f t="shared" si="11"/>
        <v>30</v>
      </c>
      <c r="W99" s="31">
        <f t="shared" si="11"/>
        <v>30</v>
      </c>
      <c r="X99" s="31">
        <f t="shared" si="11"/>
        <v>27</v>
      </c>
      <c r="Y99" s="31">
        <f t="shared" si="11"/>
        <v>30</v>
      </c>
      <c r="Z99" s="31">
        <f t="shared" si="11"/>
        <v>30</v>
      </c>
      <c r="AA99" s="31">
        <f t="shared" si="11"/>
        <v>30</v>
      </c>
      <c r="AB99" s="32">
        <f t="shared" si="11"/>
        <v>42</v>
      </c>
    </row>
    <row r="100" spans="2:28" ht="17.25" thickTop="1" thickBot="1" x14ac:dyDescent="0.3">
      <c r="B100" s="33" t="str">
        <f t="shared" si="4"/>
        <v>27.02.2022</v>
      </c>
      <c r="C100" s="40">
        <f t="shared" si="5"/>
        <v>168</v>
      </c>
      <c r="D100" s="41">
        <f t="shared" si="6"/>
        <v>-17</v>
      </c>
      <c r="E100" s="34">
        <f t="shared" si="11"/>
        <v>0</v>
      </c>
      <c r="F100" s="31">
        <f t="shared" si="11"/>
        <v>0</v>
      </c>
      <c r="G100" s="31">
        <f t="shared" si="11"/>
        <v>0</v>
      </c>
      <c r="H100" s="31">
        <f t="shared" si="11"/>
        <v>0</v>
      </c>
      <c r="I100" s="31">
        <f t="shared" si="11"/>
        <v>0</v>
      </c>
      <c r="J100" s="31">
        <f t="shared" si="11"/>
        <v>0</v>
      </c>
      <c r="K100" s="31">
        <f t="shared" si="11"/>
        <v>0</v>
      </c>
      <c r="L100" s="31">
        <f t="shared" si="11"/>
        <v>0</v>
      </c>
      <c r="M100" s="31">
        <f t="shared" si="11"/>
        <v>-17</v>
      </c>
      <c r="N100" s="31">
        <f t="shared" si="11"/>
        <v>10</v>
      </c>
      <c r="O100" s="31">
        <f t="shared" si="11"/>
        <v>20</v>
      </c>
      <c r="P100" s="31">
        <f t="shared" si="11"/>
        <v>5</v>
      </c>
      <c r="Q100" s="31">
        <f t="shared" si="11"/>
        <v>5</v>
      </c>
      <c r="R100" s="31">
        <f t="shared" si="11"/>
        <v>9</v>
      </c>
      <c r="S100" s="31">
        <f t="shared" si="11"/>
        <v>0</v>
      </c>
      <c r="T100" s="31">
        <f t="shared" si="11"/>
        <v>0</v>
      </c>
      <c r="U100" s="31">
        <f t="shared" si="11"/>
        <v>15</v>
      </c>
      <c r="V100" s="31">
        <f t="shared" si="11"/>
        <v>10</v>
      </c>
      <c r="W100" s="31">
        <f t="shared" si="11"/>
        <v>0</v>
      </c>
      <c r="X100" s="31">
        <f t="shared" si="11"/>
        <v>0</v>
      </c>
      <c r="Y100" s="31">
        <f t="shared" si="11"/>
        <v>20</v>
      </c>
      <c r="Z100" s="31">
        <f t="shared" si="11"/>
        <v>36</v>
      </c>
      <c r="AA100" s="31">
        <f t="shared" si="11"/>
        <v>24</v>
      </c>
      <c r="AB100" s="32">
        <f t="shared" si="11"/>
        <v>14</v>
      </c>
    </row>
    <row r="101" spans="2:28" ht="16.5" thickTop="1" x14ac:dyDescent="0.25">
      <c r="B101" s="83" t="str">
        <f t="shared" si="4"/>
        <v>28.02.2022</v>
      </c>
      <c r="C101" s="84">
        <f t="shared" si="5"/>
        <v>72</v>
      </c>
      <c r="D101" s="85">
        <f t="shared" si="6"/>
        <v>0</v>
      </c>
      <c r="E101" s="86">
        <f t="shared" si="11"/>
        <v>0</v>
      </c>
      <c r="F101" s="80">
        <f t="shared" si="11"/>
        <v>0</v>
      </c>
      <c r="G101" s="80">
        <f t="shared" si="11"/>
        <v>0</v>
      </c>
      <c r="H101" s="80">
        <f t="shared" si="11"/>
        <v>0</v>
      </c>
      <c r="I101" s="80">
        <f t="shared" si="11"/>
        <v>0</v>
      </c>
      <c r="J101" s="80">
        <f t="shared" si="11"/>
        <v>0</v>
      </c>
      <c r="K101" s="80">
        <f t="shared" si="11"/>
        <v>15</v>
      </c>
      <c r="L101" s="80">
        <f t="shared" si="11"/>
        <v>21</v>
      </c>
      <c r="M101" s="80">
        <f t="shared" si="11"/>
        <v>6</v>
      </c>
      <c r="N101" s="80">
        <f t="shared" si="11"/>
        <v>0</v>
      </c>
      <c r="O101" s="80">
        <f t="shared" si="11"/>
        <v>0</v>
      </c>
      <c r="P101" s="80">
        <f t="shared" si="11"/>
        <v>0</v>
      </c>
      <c r="Q101" s="80">
        <f t="shared" si="11"/>
        <v>5</v>
      </c>
      <c r="R101" s="80">
        <f t="shared" si="11"/>
        <v>9</v>
      </c>
      <c r="S101" s="80">
        <f t="shared" si="11"/>
        <v>0</v>
      </c>
      <c r="T101" s="80">
        <f t="shared" si="11"/>
        <v>0</v>
      </c>
      <c r="U101" s="80">
        <f t="shared" si="11"/>
        <v>0</v>
      </c>
      <c r="V101" s="80">
        <f t="shared" si="11"/>
        <v>10</v>
      </c>
      <c r="W101" s="80">
        <f t="shared" si="11"/>
        <v>0</v>
      </c>
      <c r="X101" s="80">
        <f t="shared" si="11"/>
        <v>0</v>
      </c>
      <c r="Y101" s="80">
        <f t="shared" si="11"/>
        <v>0</v>
      </c>
      <c r="Z101" s="80">
        <f t="shared" si="11"/>
        <v>0</v>
      </c>
      <c r="AA101" s="80">
        <f t="shared" si="11"/>
        <v>6</v>
      </c>
      <c r="AB101" s="81">
        <f t="shared" si="11"/>
        <v>0</v>
      </c>
    </row>
    <row r="102" spans="2:28" ht="17.25" hidden="1" thickTop="1" thickBot="1" x14ac:dyDescent="0.3">
      <c r="B102" s="82" t="str">
        <f>B67</f>
        <v>29.02.2022</v>
      </c>
      <c r="C102" s="40">
        <f t="shared" si="5"/>
        <v>0</v>
      </c>
      <c r="D102" s="41">
        <f t="shared" si="6"/>
        <v>0</v>
      </c>
      <c r="E102" s="34">
        <f t="shared" si="11"/>
        <v>0</v>
      </c>
      <c r="F102" s="31">
        <f t="shared" si="11"/>
        <v>0</v>
      </c>
      <c r="G102" s="31">
        <f t="shared" si="11"/>
        <v>0</v>
      </c>
      <c r="H102" s="31">
        <f t="shared" si="11"/>
        <v>0</v>
      </c>
      <c r="I102" s="31">
        <f t="shared" si="11"/>
        <v>0</v>
      </c>
      <c r="J102" s="31">
        <f t="shared" si="11"/>
        <v>0</v>
      </c>
      <c r="K102" s="31">
        <f t="shared" si="11"/>
        <v>0</v>
      </c>
      <c r="L102" s="31">
        <f t="shared" si="11"/>
        <v>0</v>
      </c>
      <c r="M102" s="31">
        <f t="shared" si="11"/>
        <v>0</v>
      </c>
      <c r="N102" s="31">
        <f t="shared" si="11"/>
        <v>0</v>
      </c>
      <c r="O102" s="31">
        <f t="shared" si="11"/>
        <v>0</v>
      </c>
      <c r="P102" s="31">
        <f t="shared" si="11"/>
        <v>0</v>
      </c>
      <c r="Q102" s="31">
        <f t="shared" si="11"/>
        <v>0</v>
      </c>
      <c r="R102" s="31">
        <f t="shared" si="11"/>
        <v>0</v>
      </c>
      <c r="S102" s="31">
        <f t="shared" si="11"/>
        <v>0</v>
      </c>
      <c r="T102" s="31">
        <f t="shared" si="11"/>
        <v>0</v>
      </c>
      <c r="U102" s="31">
        <f t="shared" si="11"/>
        <v>0</v>
      </c>
      <c r="V102" s="31">
        <f t="shared" si="11"/>
        <v>0</v>
      </c>
      <c r="W102" s="31">
        <f t="shared" si="11"/>
        <v>0</v>
      </c>
      <c r="X102" s="31">
        <f t="shared" si="11"/>
        <v>0</v>
      </c>
      <c r="Y102" s="31">
        <f t="shared" si="11"/>
        <v>0</v>
      </c>
      <c r="Z102" s="31">
        <f t="shared" si="11"/>
        <v>0</v>
      </c>
      <c r="AA102" s="31">
        <f t="shared" si="11"/>
        <v>0</v>
      </c>
      <c r="AB102" s="32">
        <f t="shared" si="11"/>
        <v>0</v>
      </c>
    </row>
    <row r="103" spans="2:28" ht="17.25" hidden="1" thickTop="1" thickBot="1" x14ac:dyDescent="0.3">
      <c r="B103" s="33" t="str">
        <f t="shared" si="4"/>
        <v>30.02.2022</v>
      </c>
      <c r="C103" s="40">
        <f t="shared" si="5"/>
        <v>0</v>
      </c>
      <c r="D103" s="41">
        <f t="shared" si="6"/>
        <v>0</v>
      </c>
      <c r="E103" s="34">
        <f t="shared" si="11"/>
        <v>0</v>
      </c>
      <c r="F103" s="31">
        <f t="shared" si="11"/>
        <v>0</v>
      </c>
      <c r="G103" s="31">
        <f t="shared" si="11"/>
        <v>0</v>
      </c>
      <c r="H103" s="31">
        <f t="shared" si="11"/>
        <v>0</v>
      </c>
      <c r="I103" s="31">
        <f t="shared" si="11"/>
        <v>0</v>
      </c>
      <c r="J103" s="31">
        <f t="shared" si="11"/>
        <v>0</v>
      </c>
      <c r="K103" s="31">
        <f t="shared" si="11"/>
        <v>0</v>
      </c>
      <c r="L103" s="31">
        <f t="shared" si="11"/>
        <v>0</v>
      </c>
      <c r="M103" s="31">
        <f t="shared" si="11"/>
        <v>0</v>
      </c>
      <c r="N103" s="31">
        <f t="shared" si="11"/>
        <v>0</v>
      </c>
      <c r="O103" s="31">
        <f t="shared" si="11"/>
        <v>0</v>
      </c>
      <c r="P103" s="31">
        <f t="shared" si="11"/>
        <v>0</v>
      </c>
      <c r="Q103" s="31">
        <f t="shared" si="11"/>
        <v>0</v>
      </c>
      <c r="R103" s="31">
        <f t="shared" si="11"/>
        <v>0</v>
      </c>
      <c r="S103" s="31">
        <f t="shared" si="11"/>
        <v>0</v>
      </c>
      <c r="T103" s="31">
        <f t="shared" si="11"/>
        <v>0</v>
      </c>
      <c r="U103" s="31">
        <f t="shared" si="11"/>
        <v>0</v>
      </c>
      <c r="V103" s="31">
        <f t="shared" si="11"/>
        <v>0</v>
      </c>
      <c r="W103" s="31">
        <f t="shared" si="11"/>
        <v>0</v>
      </c>
      <c r="X103" s="31">
        <f t="shared" si="11"/>
        <v>0</v>
      </c>
      <c r="Y103" s="31">
        <f t="shared" si="11"/>
        <v>0</v>
      </c>
      <c r="Z103" s="31">
        <f t="shared" si="11"/>
        <v>0</v>
      </c>
      <c r="AA103" s="31">
        <f t="shared" si="11"/>
        <v>0</v>
      </c>
      <c r="AB103" s="32">
        <f t="shared" si="11"/>
        <v>0</v>
      </c>
    </row>
    <row r="104" spans="2:28" ht="16.5" hidden="1" thickTop="1" x14ac:dyDescent="0.25">
      <c r="B104" s="35" t="str">
        <f t="shared" si="4"/>
        <v>31.02.2022</v>
      </c>
      <c r="C104" s="50">
        <f t="shared" si="5"/>
        <v>0</v>
      </c>
      <c r="D104" s="51">
        <f t="shared" si="6"/>
        <v>0</v>
      </c>
      <c r="E104" s="36">
        <f t="shared" si="11"/>
        <v>0</v>
      </c>
      <c r="F104" s="37">
        <f t="shared" si="11"/>
        <v>0</v>
      </c>
      <c r="G104" s="37">
        <f t="shared" si="11"/>
        <v>0</v>
      </c>
      <c r="H104" s="37">
        <f t="shared" si="11"/>
        <v>0</v>
      </c>
      <c r="I104" s="37">
        <f t="shared" si="11"/>
        <v>0</v>
      </c>
      <c r="J104" s="37">
        <f t="shared" si="11"/>
        <v>0</v>
      </c>
      <c r="K104" s="37">
        <f t="shared" si="11"/>
        <v>0</v>
      </c>
      <c r="L104" s="37">
        <f t="shared" si="11"/>
        <v>0</v>
      </c>
      <c r="M104" s="37">
        <f t="shared" si="11"/>
        <v>0</v>
      </c>
      <c r="N104" s="37">
        <f t="shared" si="11"/>
        <v>0</v>
      </c>
      <c r="O104" s="37">
        <f t="shared" si="11"/>
        <v>0</v>
      </c>
      <c r="P104" s="37">
        <f t="shared" si="11"/>
        <v>0</v>
      </c>
      <c r="Q104" s="37">
        <f t="shared" si="11"/>
        <v>0</v>
      </c>
      <c r="R104" s="37">
        <f t="shared" si="11"/>
        <v>0</v>
      </c>
      <c r="S104" s="37">
        <f t="shared" si="11"/>
        <v>0</v>
      </c>
      <c r="T104" s="37">
        <f t="shared" si="11"/>
        <v>0</v>
      </c>
      <c r="U104" s="37">
        <f t="shared" si="11"/>
        <v>0</v>
      </c>
      <c r="V104" s="37">
        <f t="shared" si="11"/>
        <v>0</v>
      </c>
      <c r="W104" s="37">
        <f t="shared" si="11"/>
        <v>0</v>
      </c>
      <c r="X104" s="37">
        <f t="shared" si="11"/>
        <v>0</v>
      </c>
      <c r="Y104" s="37">
        <f t="shared" si="11"/>
        <v>0</v>
      </c>
      <c r="Z104" s="37">
        <f t="shared" si="11"/>
        <v>0</v>
      </c>
      <c r="AA104" s="37">
        <f t="shared" si="11"/>
        <v>0</v>
      </c>
      <c r="AB104" s="38">
        <f t="shared" si="11"/>
        <v>0</v>
      </c>
    </row>
    <row r="105" spans="2:28" x14ac:dyDescent="0.25">
      <c r="C105" s="12"/>
    </row>
  </sheetData>
  <mergeCells count="71">
    <mergeCell ref="C68:D68"/>
    <mergeCell ref="C69:D69"/>
    <mergeCell ref="B72:B73"/>
    <mergeCell ref="C72:D73"/>
    <mergeCell ref="E72:AB72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E37:AB37"/>
    <mergeCell ref="C39:D39"/>
    <mergeCell ref="C40:D40"/>
    <mergeCell ref="C41:D41"/>
    <mergeCell ref="C42:D42"/>
    <mergeCell ref="C43:D43"/>
    <mergeCell ref="C31:D31"/>
    <mergeCell ref="C32:D32"/>
    <mergeCell ref="C33:D33"/>
    <mergeCell ref="C34:D34"/>
    <mergeCell ref="B37:B38"/>
    <mergeCell ref="C37:D38"/>
    <mergeCell ref="C25:D25"/>
    <mergeCell ref="C26:D26"/>
    <mergeCell ref="C27:D27"/>
    <mergeCell ref="C28:D28"/>
    <mergeCell ref="C29:D29"/>
    <mergeCell ref="C30:D30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7F0D6-EAB7-48FF-824E-8422A8F86BE4}">
  <sheetPr codeName="Sheet8"/>
  <dimension ref="B2:AB35"/>
  <sheetViews>
    <sheetView tabSelected="1" zoomScale="85" zoomScaleNormal="85" workbookViewId="0">
      <selection activeCell="G39" sqref="G39"/>
    </sheetView>
  </sheetViews>
  <sheetFormatPr defaultRowHeight="15" x14ac:dyDescent="0.25"/>
  <cols>
    <col min="1" max="1" width="9.140625" style="1"/>
    <col min="2" max="2" width="14.28515625" style="1" customWidth="1"/>
    <col min="3" max="3" width="9.140625" style="1"/>
    <col min="4" max="4" width="15.42578125" style="1" customWidth="1"/>
    <col min="5" max="16384" width="9.140625" style="1"/>
  </cols>
  <sheetData>
    <row r="2" spans="2:28" ht="19.5" thickBot="1" x14ac:dyDescent="0.3">
      <c r="B2" s="65" t="s">
        <v>36</v>
      </c>
      <c r="C2" s="67" t="s">
        <v>37</v>
      </c>
      <c r="D2" s="68"/>
      <c r="E2" s="71" t="s">
        <v>38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2"/>
    </row>
    <row r="3" spans="2:28" ht="15.75" customHeight="1" thickTop="1" thickBot="1" x14ac:dyDescent="0.3">
      <c r="B3" s="66"/>
      <c r="C3" s="69"/>
      <c r="D3" s="70"/>
      <c r="E3" s="25" t="s">
        <v>2</v>
      </c>
      <c r="F3" s="26" t="s">
        <v>3</v>
      </c>
      <c r="G3" s="26" t="s">
        <v>4</v>
      </c>
      <c r="H3" s="26" t="s">
        <v>5</v>
      </c>
      <c r="I3" s="26" t="s">
        <v>6</v>
      </c>
      <c r="J3" s="26" t="s">
        <v>7</v>
      </c>
      <c r="K3" s="26" t="s">
        <v>8</v>
      </c>
      <c r="L3" s="26" t="s">
        <v>9</v>
      </c>
      <c r="M3" s="26" t="s">
        <v>10</v>
      </c>
      <c r="N3" s="26" t="s">
        <v>11</v>
      </c>
      <c r="O3" s="26" t="s">
        <v>12</v>
      </c>
      <c r="P3" s="26" t="s">
        <v>13</v>
      </c>
      <c r="Q3" s="26" t="s">
        <v>14</v>
      </c>
      <c r="R3" s="26" t="s">
        <v>15</v>
      </c>
      <c r="S3" s="27" t="s">
        <v>16</v>
      </c>
      <c r="T3" s="26" t="s">
        <v>17</v>
      </c>
      <c r="U3" s="26" t="s">
        <v>18</v>
      </c>
      <c r="V3" s="26" t="s">
        <v>19</v>
      </c>
      <c r="W3" s="26" t="s">
        <v>20</v>
      </c>
      <c r="X3" s="26" t="s">
        <v>21</v>
      </c>
      <c r="Y3" s="26" t="s">
        <v>22</v>
      </c>
      <c r="Z3" s="26" t="s">
        <v>23</v>
      </c>
      <c r="AA3" s="26" t="s">
        <v>24</v>
      </c>
      <c r="AB3" s="28" t="s">
        <v>25</v>
      </c>
    </row>
    <row r="4" spans="2:28" ht="17.25" thickTop="1" thickBot="1" x14ac:dyDescent="0.3">
      <c r="B4" s="29" t="str">
        <f>'Angazirana aFRR energija'!B4</f>
        <v>01.02.2022</v>
      </c>
      <c r="C4" s="63">
        <f>SUM(E4:AB4)</f>
        <v>-819.95839999999987</v>
      </c>
      <c r="D4" s="64"/>
      <c r="E4" s="42">
        <v>10.6396</v>
      </c>
      <c r="F4" s="43">
        <v>-12.7349</v>
      </c>
      <c r="G4" s="43">
        <v>18.697399999999998</v>
      </c>
      <c r="H4" s="43">
        <v>66.619200000000006</v>
      </c>
      <c r="I4" s="43">
        <v>68.236400000000003</v>
      </c>
      <c r="J4" s="43">
        <v>38.881599999999999</v>
      </c>
      <c r="K4" s="43">
        <v>2.7435</v>
      </c>
      <c r="L4" s="43">
        <v>-47.923699999999997</v>
      </c>
      <c r="M4" s="43">
        <v>-63.932099999999998</v>
      </c>
      <c r="N4" s="43">
        <v>-49.041200000000003</v>
      </c>
      <c r="O4" s="43">
        <v>-110.40219999999999</v>
      </c>
      <c r="P4" s="43">
        <v>-126.4914</v>
      </c>
      <c r="Q4" s="43">
        <v>-154.5386</v>
      </c>
      <c r="R4" s="44">
        <v>-155.434</v>
      </c>
      <c r="S4" s="45">
        <v>-33.465800000000002</v>
      </c>
      <c r="T4" s="31">
        <v>-27.8825</v>
      </c>
      <c r="U4" s="31">
        <v>-47.542499999999997</v>
      </c>
      <c r="V4" s="31">
        <v>-45.9602</v>
      </c>
      <c r="W4" s="31">
        <v>-23.543199999999999</v>
      </c>
      <c r="X4" s="31">
        <v>-28.2667</v>
      </c>
      <c r="Y4" s="31">
        <v>-17.2425</v>
      </c>
      <c r="Z4" s="31">
        <v>-11.745699999999999</v>
      </c>
      <c r="AA4" s="31">
        <v>-47.3474</v>
      </c>
      <c r="AB4" s="32">
        <v>-22.281500000000001</v>
      </c>
    </row>
    <row r="5" spans="2:28" ht="17.25" thickTop="1" thickBot="1" x14ac:dyDescent="0.3">
      <c r="B5" s="33" t="str">
        <f>'Angazirana aFRR energija'!B5</f>
        <v>02.02.2022</v>
      </c>
      <c r="C5" s="63">
        <f t="shared" ref="C5:C34" si="0">SUM(E5:AB5)</f>
        <v>-610.89320000000009</v>
      </c>
      <c r="D5" s="64"/>
      <c r="E5" s="34">
        <v>-3.9964</v>
      </c>
      <c r="F5" s="31">
        <v>-52.350099999999998</v>
      </c>
      <c r="G5" s="31">
        <v>-25.479700000000001</v>
      </c>
      <c r="H5" s="31">
        <v>13.3803</v>
      </c>
      <c r="I5" s="31">
        <v>26.676600000000001</v>
      </c>
      <c r="J5" s="31">
        <v>-2.5531000000000001</v>
      </c>
      <c r="K5" s="31">
        <v>-31.7713</v>
      </c>
      <c r="L5" s="31">
        <v>-46.502499999999998</v>
      </c>
      <c r="M5" s="31">
        <v>-31.841200000000001</v>
      </c>
      <c r="N5" s="31">
        <v>-40.285899999999998</v>
      </c>
      <c r="O5" s="31">
        <v>-45.298299999999998</v>
      </c>
      <c r="P5" s="31">
        <v>-86.4572</v>
      </c>
      <c r="Q5" s="31">
        <v>-74.546899999999994</v>
      </c>
      <c r="R5" s="31">
        <v>-60.425800000000002</v>
      </c>
      <c r="S5" s="31">
        <v>-6.6639999999999997</v>
      </c>
      <c r="T5" s="31">
        <v>-14.581899999999999</v>
      </c>
      <c r="U5" s="31">
        <v>-25.521899999999999</v>
      </c>
      <c r="V5" s="31">
        <v>-12.253</v>
      </c>
      <c r="W5" s="31">
        <v>-3.7884000000000002</v>
      </c>
      <c r="X5" s="31">
        <v>-5.4619</v>
      </c>
      <c r="Y5" s="31">
        <v>-3.0329000000000002</v>
      </c>
      <c r="Z5" s="31">
        <v>-4.7416</v>
      </c>
      <c r="AA5" s="31">
        <v>-46.059600000000003</v>
      </c>
      <c r="AB5" s="32">
        <v>-27.336500000000001</v>
      </c>
    </row>
    <row r="6" spans="2:28" ht="17.25" thickTop="1" thickBot="1" x14ac:dyDescent="0.3">
      <c r="B6" s="33" t="str">
        <f>'Angazirana aFRR energija'!B6</f>
        <v>03.02.2022</v>
      </c>
      <c r="C6" s="63">
        <f t="shared" si="0"/>
        <v>-1459.9650999999999</v>
      </c>
      <c r="D6" s="64"/>
      <c r="E6" s="34">
        <v>-6.5564999999999998</v>
      </c>
      <c r="F6" s="31">
        <v>-22.171800000000001</v>
      </c>
      <c r="G6" s="31">
        <v>-32.797400000000003</v>
      </c>
      <c r="H6" s="31">
        <v>-22.616700000000002</v>
      </c>
      <c r="I6" s="31">
        <v>-9.8386999999999993</v>
      </c>
      <c r="J6" s="31">
        <v>-37.092100000000002</v>
      </c>
      <c r="K6" s="31">
        <v>-116.4028</v>
      </c>
      <c r="L6" s="31">
        <v>-85.478099999999998</v>
      </c>
      <c r="M6" s="31">
        <v>-47.201700000000002</v>
      </c>
      <c r="N6" s="31">
        <v>-30.563099999999999</v>
      </c>
      <c r="O6" s="31">
        <v>-45.500799999999998</v>
      </c>
      <c r="P6" s="31">
        <v>-44.454300000000003</v>
      </c>
      <c r="Q6" s="31">
        <v>-93.178299999999993</v>
      </c>
      <c r="R6" s="31">
        <v>-115.1091</v>
      </c>
      <c r="S6" s="31">
        <v>-20.740600000000001</v>
      </c>
      <c r="T6" s="31">
        <v>-12.316700000000001</v>
      </c>
      <c r="U6" s="31">
        <v>-33.621899999999997</v>
      </c>
      <c r="V6" s="31">
        <v>-74.696200000000005</v>
      </c>
      <c r="W6" s="31">
        <v>-93.718199999999996</v>
      </c>
      <c r="X6" s="31">
        <v>-94.2864</v>
      </c>
      <c r="Y6" s="31">
        <v>-61.489899999999999</v>
      </c>
      <c r="Z6" s="31">
        <v>-52.562899999999999</v>
      </c>
      <c r="AA6" s="31">
        <v>-158.49979999999999</v>
      </c>
      <c r="AB6" s="32">
        <v>-149.0711</v>
      </c>
    </row>
    <row r="7" spans="2:28" ht="17.25" thickTop="1" thickBot="1" x14ac:dyDescent="0.3">
      <c r="B7" s="33" t="str">
        <f>'Angazirana aFRR energija'!B7</f>
        <v>04.02.2022</v>
      </c>
      <c r="C7" s="63">
        <f t="shared" si="0"/>
        <v>-636.24860000000001</v>
      </c>
      <c r="D7" s="64"/>
      <c r="E7" s="34">
        <v>-24.7471</v>
      </c>
      <c r="F7" s="31">
        <v>-65.649900000000002</v>
      </c>
      <c r="G7" s="31">
        <v>-13.9077</v>
      </c>
      <c r="H7" s="31">
        <v>13.946899999999999</v>
      </c>
      <c r="I7" s="31">
        <v>18.093900000000001</v>
      </c>
      <c r="J7" s="31">
        <v>-17.103200000000001</v>
      </c>
      <c r="K7" s="31">
        <v>-72.116299999999995</v>
      </c>
      <c r="L7" s="31">
        <v>-149.53</v>
      </c>
      <c r="M7" s="31">
        <v>-84.265299999999996</v>
      </c>
      <c r="N7" s="31">
        <v>-21.061900000000001</v>
      </c>
      <c r="O7" s="31">
        <v>-20.202000000000002</v>
      </c>
      <c r="P7" s="31">
        <v>-17.0581</v>
      </c>
      <c r="Q7" s="31">
        <v>-21.706900000000001</v>
      </c>
      <c r="R7" s="31">
        <v>-13.8325</v>
      </c>
      <c r="S7" s="31">
        <v>5.7397</v>
      </c>
      <c r="T7" s="31">
        <v>-4.0662000000000003</v>
      </c>
      <c r="U7" s="31">
        <v>-24.3749</v>
      </c>
      <c r="V7" s="31">
        <v>-52.749099999999999</v>
      </c>
      <c r="W7" s="31">
        <v>-10.3352</v>
      </c>
      <c r="X7" s="31">
        <v>-11.153499999999999</v>
      </c>
      <c r="Y7" s="31">
        <v>-9.3290000000000006</v>
      </c>
      <c r="Z7" s="31">
        <v>-5.3486000000000002</v>
      </c>
      <c r="AA7" s="31">
        <v>-31.920100000000001</v>
      </c>
      <c r="AB7" s="32">
        <v>-3.5716000000000001</v>
      </c>
    </row>
    <row r="8" spans="2:28" ht="17.25" thickTop="1" thickBot="1" x14ac:dyDescent="0.3">
      <c r="B8" s="33" t="str">
        <f>'Angazirana aFRR energija'!B8</f>
        <v>05.02.2022</v>
      </c>
      <c r="C8" s="63">
        <f t="shared" si="0"/>
        <v>-1948.1422000000007</v>
      </c>
      <c r="D8" s="64"/>
      <c r="E8" s="34">
        <v>-7.9231999999999996</v>
      </c>
      <c r="F8" s="31">
        <v>-23.236699999999999</v>
      </c>
      <c r="G8" s="31">
        <v>-21.1157</v>
      </c>
      <c r="H8" s="31">
        <v>-42.810699999999997</v>
      </c>
      <c r="I8" s="46">
        <v>-35.597799999999999</v>
      </c>
      <c r="J8" s="31">
        <v>-23.217099999999999</v>
      </c>
      <c r="K8" s="31">
        <v>-7.8406000000000002</v>
      </c>
      <c r="L8" s="31">
        <v>-21.803599999999999</v>
      </c>
      <c r="M8" s="31">
        <v>-30.182700000000001</v>
      </c>
      <c r="N8" s="31">
        <v>-60.253799999999998</v>
      </c>
      <c r="O8" s="31">
        <v>-85.971599999999995</v>
      </c>
      <c r="P8" s="31">
        <v>-102.9226</v>
      </c>
      <c r="Q8" s="31">
        <v>-108.0809</v>
      </c>
      <c r="R8" s="31">
        <v>-94.841700000000003</v>
      </c>
      <c r="S8" s="31">
        <v>-136.4478</v>
      </c>
      <c r="T8" s="31">
        <v>-119.42789999999999</v>
      </c>
      <c r="U8" s="31">
        <v>-85.625299999999996</v>
      </c>
      <c r="V8" s="31">
        <v>-135.23560000000001</v>
      </c>
      <c r="W8" s="31">
        <v>-141.50530000000001</v>
      </c>
      <c r="X8" s="31">
        <v>-127.99509999999999</v>
      </c>
      <c r="Y8" s="31">
        <v>-115.7016</v>
      </c>
      <c r="Z8" s="31">
        <v>-101.333</v>
      </c>
      <c r="AA8" s="31">
        <v>-154.97620000000001</v>
      </c>
      <c r="AB8" s="32">
        <v>-164.09569999999999</v>
      </c>
    </row>
    <row r="9" spans="2:28" ht="17.25" thickTop="1" thickBot="1" x14ac:dyDescent="0.3">
      <c r="B9" s="33" t="str">
        <f>'Angazirana aFRR energija'!B9</f>
        <v>06.02.2022</v>
      </c>
      <c r="C9" s="63">
        <f t="shared" si="0"/>
        <v>-1747.1228999999996</v>
      </c>
      <c r="D9" s="64"/>
      <c r="E9" s="34">
        <v>-151.09479999999999</v>
      </c>
      <c r="F9" s="31">
        <v>-196.15090000000001</v>
      </c>
      <c r="G9" s="31">
        <v>-124.179</v>
      </c>
      <c r="H9" s="31">
        <v>-65.523700000000005</v>
      </c>
      <c r="I9" s="31">
        <v>-34.744199999999999</v>
      </c>
      <c r="J9" s="31">
        <v>-39.444800000000001</v>
      </c>
      <c r="K9" s="31">
        <v>-59.623399999999997</v>
      </c>
      <c r="L9" s="31">
        <v>-112.6778</v>
      </c>
      <c r="M9" s="31">
        <v>-105.4332</v>
      </c>
      <c r="N9" s="31">
        <v>-105.4034</v>
      </c>
      <c r="O9" s="31">
        <v>-97.683999999999997</v>
      </c>
      <c r="P9" s="31">
        <v>-103.53789999999999</v>
      </c>
      <c r="Q9" s="31">
        <v>-100.3764</v>
      </c>
      <c r="R9" s="31">
        <v>-39.646099999999997</v>
      </c>
      <c r="S9" s="31">
        <v>-25.4207</v>
      </c>
      <c r="T9" s="31">
        <v>-30.4359</v>
      </c>
      <c r="U9" s="31">
        <v>-13.520799999999999</v>
      </c>
      <c r="V9" s="31">
        <v>-35.658000000000001</v>
      </c>
      <c r="W9" s="31">
        <v>-62.8523</v>
      </c>
      <c r="X9" s="31">
        <v>-57.867100000000001</v>
      </c>
      <c r="Y9" s="31">
        <v>-51.276499999999999</v>
      </c>
      <c r="Z9" s="31">
        <v>-39.137500000000003</v>
      </c>
      <c r="AA9" s="31">
        <v>-41.917099999999998</v>
      </c>
      <c r="AB9" s="32">
        <v>-53.517400000000002</v>
      </c>
    </row>
    <row r="10" spans="2:28" ht="17.25" thickTop="1" thickBot="1" x14ac:dyDescent="0.3">
      <c r="B10" s="33" t="str">
        <f>'Angazirana aFRR energija'!B10</f>
        <v>07.02.2022</v>
      </c>
      <c r="C10" s="63">
        <f t="shared" si="0"/>
        <v>-567.57830000000001</v>
      </c>
      <c r="D10" s="64"/>
      <c r="E10" s="34">
        <v>-43.459699999999998</v>
      </c>
      <c r="F10" s="31">
        <v>8.8399000000000001</v>
      </c>
      <c r="G10" s="31">
        <v>60.014099999999999</v>
      </c>
      <c r="H10" s="31">
        <v>80.224500000000006</v>
      </c>
      <c r="I10" s="31">
        <v>78.778099999999995</v>
      </c>
      <c r="J10" s="31">
        <v>45.866300000000003</v>
      </c>
      <c r="K10" s="31">
        <v>-12.3504</v>
      </c>
      <c r="L10" s="31">
        <v>-41.342100000000002</v>
      </c>
      <c r="M10" s="31">
        <v>-73.077699999999993</v>
      </c>
      <c r="N10" s="31">
        <v>-80.706199999999995</v>
      </c>
      <c r="O10" s="31">
        <v>-52.351399999999998</v>
      </c>
      <c r="P10" s="31">
        <v>-51.9345</v>
      </c>
      <c r="Q10" s="31">
        <v>-123.994</v>
      </c>
      <c r="R10" s="31">
        <v>-74.325100000000006</v>
      </c>
      <c r="S10" s="31">
        <v>-43.714700000000001</v>
      </c>
      <c r="T10" s="31">
        <v>-4.1695000000000002</v>
      </c>
      <c r="U10" s="31">
        <v>-15.611800000000001</v>
      </c>
      <c r="V10" s="31">
        <v>-32.916400000000003</v>
      </c>
      <c r="W10" s="31">
        <v>-44.032699999999998</v>
      </c>
      <c r="X10" s="31">
        <v>-15.8969</v>
      </c>
      <c r="Y10" s="31">
        <v>-33.2712</v>
      </c>
      <c r="Z10" s="31">
        <v>-16.9298</v>
      </c>
      <c r="AA10" s="31">
        <v>-42.389699999999998</v>
      </c>
      <c r="AB10" s="32">
        <v>-38.827399999999997</v>
      </c>
    </row>
    <row r="11" spans="2:28" ht="17.25" thickTop="1" thickBot="1" x14ac:dyDescent="0.3">
      <c r="B11" s="33" t="str">
        <f>'Angazirana aFRR energija'!B11</f>
        <v>08.02.2022</v>
      </c>
      <c r="C11" s="63">
        <f t="shared" si="0"/>
        <v>-125.77559999999998</v>
      </c>
      <c r="D11" s="64"/>
      <c r="E11" s="34">
        <v>-32.2483</v>
      </c>
      <c r="F11" s="31">
        <v>-5.6523000000000003</v>
      </c>
      <c r="G11" s="31">
        <v>36.828899999999997</v>
      </c>
      <c r="H11" s="31">
        <v>84.334299999999999</v>
      </c>
      <c r="I11" s="31">
        <v>102.8526</v>
      </c>
      <c r="J11" s="31">
        <v>93.528400000000005</v>
      </c>
      <c r="K11" s="31">
        <v>75.488399999999999</v>
      </c>
      <c r="L11" s="31">
        <v>55.349299999999999</v>
      </c>
      <c r="M11" s="31">
        <v>-23.226800000000001</v>
      </c>
      <c r="N11" s="31">
        <v>-55.128100000000003</v>
      </c>
      <c r="O11" s="31">
        <v>-79.363299999999995</v>
      </c>
      <c r="P11" s="31">
        <v>-97.014700000000005</v>
      </c>
      <c r="Q11" s="31">
        <v>-75.900400000000005</v>
      </c>
      <c r="R11" s="31">
        <v>-70.336299999999994</v>
      </c>
      <c r="S11" s="31">
        <v>-21.4968</v>
      </c>
      <c r="T11" s="31">
        <v>-14.646599999999999</v>
      </c>
      <c r="U11" s="31">
        <v>2.2827000000000002</v>
      </c>
      <c r="V11" s="31">
        <v>-24.2608</v>
      </c>
      <c r="W11" s="31">
        <v>-24.509599999999999</v>
      </c>
      <c r="X11" s="31">
        <v>-26.8367</v>
      </c>
      <c r="Y11" s="31">
        <v>-10.1813</v>
      </c>
      <c r="Z11" s="31">
        <v>-4.7667999999999999</v>
      </c>
      <c r="AA11" s="31">
        <v>-14.4686</v>
      </c>
      <c r="AB11" s="32">
        <v>3.5972</v>
      </c>
    </row>
    <row r="12" spans="2:28" ht="17.25" thickTop="1" thickBot="1" x14ac:dyDescent="0.3">
      <c r="B12" s="33" t="str">
        <f>'Angazirana aFRR energija'!B12</f>
        <v>09.02.2022</v>
      </c>
      <c r="C12" s="63">
        <f t="shared" si="0"/>
        <v>24.413000000000004</v>
      </c>
      <c r="D12" s="64"/>
      <c r="E12" s="34">
        <v>-38.450899999999997</v>
      </c>
      <c r="F12" s="31">
        <v>-15.62</v>
      </c>
      <c r="G12" s="31">
        <v>21.127400000000002</v>
      </c>
      <c r="H12" s="31">
        <v>66.742699999999999</v>
      </c>
      <c r="I12" s="31">
        <v>83.281599999999997</v>
      </c>
      <c r="J12" s="31">
        <v>60.905799999999999</v>
      </c>
      <c r="K12" s="31">
        <v>2.9885999999999999</v>
      </c>
      <c r="L12" s="31">
        <v>-18.6096</v>
      </c>
      <c r="M12" s="31">
        <v>-15.968400000000001</v>
      </c>
      <c r="N12" s="31">
        <v>-41.514400000000002</v>
      </c>
      <c r="O12" s="31">
        <v>-33.8767</v>
      </c>
      <c r="P12" s="31">
        <v>-47.735799999999998</v>
      </c>
      <c r="Q12" s="31">
        <v>4.1885000000000003</v>
      </c>
      <c r="R12" s="31">
        <v>14.468999999999999</v>
      </c>
      <c r="S12" s="31">
        <v>1.4502999999999999</v>
      </c>
      <c r="T12" s="31">
        <v>8.1929999999999996</v>
      </c>
      <c r="U12" s="31">
        <v>10.9436</v>
      </c>
      <c r="V12" s="31">
        <v>-8.4495000000000005</v>
      </c>
      <c r="W12" s="31">
        <v>1.7045999999999999</v>
      </c>
      <c r="X12" s="31">
        <v>-5.4188999999999998</v>
      </c>
      <c r="Y12" s="31">
        <v>0.73629999999999995</v>
      </c>
      <c r="Z12" s="31">
        <v>8.4844000000000008</v>
      </c>
      <c r="AA12" s="31">
        <v>-28.0046</v>
      </c>
      <c r="AB12" s="32">
        <v>-7.1539999999999999</v>
      </c>
    </row>
    <row r="13" spans="2:28" ht="17.25" thickTop="1" thickBot="1" x14ac:dyDescent="0.3">
      <c r="B13" s="33" t="str">
        <f>'Angazirana aFRR energija'!B13</f>
        <v>10.02.2022</v>
      </c>
      <c r="C13" s="63">
        <f t="shared" si="0"/>
        <v>534.47680000000003</v>
      </c>
      <c r="D13" s="64"/>
      <c r="E13" s="34">
        <v>-1.5549999999999999</v>
      </c>
      <c r="F13" s="31">
        <v>22.924600000000002</v>
      </c>
      <c r="G13" s="31">
        <v>44.501199999999997</v>
      </c>
      <c r="H13" s="31">
        <v>98.653899999999993</v>
      </c>
      <c r="I13" s="31">
        <v>78.742099999999994</v>
      </c>
      <c r="J13" s="31">
        <v>45.434699999999999</v>
      </c>
      <c r="K13" s="31">
        <v>18.909600000000001</v>
      </c>
      <c r="L13" s="31">
        <v>26.645399999999999</v>
      </c>
      <c r="M13" s="31">
        <v>-23.724</v>
      </c>
      <c r="N13" s="31">
        <v>-15.4701</v>
      </c>
      <c r="O13" s="31">
        <v>3.6503999999999999</v>
      </c>
      <c r="P13" s="31">
        <v>31.8764</v>
      </c>
      <c r="Q13" s="31">
        <v>20.522099999999998</v>
      </c>
      <c r="R13" s="31">
        <v>46.360599999999998</v>
      </c>
      <c r="S13" s="31">
        <v>66.057900000000004</v>
      </c>
      <c r="T13" s="31">
        <v>59.654499999999999</v>
      </c>
      <c r="U13" s="31">
        <v>26.9068</v>
      </c>
      <c r="V13" s="31">
        <v>-1.4064000000000001</v>
      </c>
      <c r="W13" s="31">
        <v>-5.7786999999999997</v>
      </c>
      <c r="X13" s="31">
        <v>-3.0272000000000001</v>
      </c>
      <c r="Y13" s="31">
        <v>8.6865000000000006</v>
      </c>
      <c r="Z13" s="31">
        <v>-7.2313000000000001</v>
      </c>
      <c r="AA13" s="31">
        <v>-19.4986</v>
      </c>
      <c r="AB13" s="32">
        <v>12.641400000000001</v>
      </c>
    </row>
    <row r="14" spans="2:28" ht="17.25" thickTop="1" thickBot="1" x14ac:dyDescent="0.3">
      <c r="B14" s="33" t="str">
        <f>'Angazirana aFRR energija'!B14</f>
        <v>11.02.2022</v>
      </c>
      <c r="C14" s="63">
        <f t="shared" si="0"/>
        <v>191.0663000000001</v>
      </c>
      <c r="D14" s="64"/>
      <c r="E14" s="34">
        <v>0.66149999999999998</v>
      </c>
      <c r="F14" s="31">
        <v>-0.21440000000000001</v>
      </c>
      <c r="G14" s="31">
        <v>4.5876000000000001</v>
      </c>
      <c r="H14" s="31">
        <v>38.2393</v>
      </c>
      <c r="I14" s="31">
        <v>48.264800000000001</v>
      </c>
      <c r="J14" s="31">
        <v>6.2996999999999996</v>
      </c>
      <c r="K14" s="31">
        <v>-5.7089999999999996</v>
      </c>
      <c r="L14" s="31">
        <v>-19.427099999999999</v>
      </c>
      <c r="M14" s="31">
        <v>-18.072600000000001</v>
      </c>
      <c r="N14" s="31">
        <v>-15.9673</v>
      </c>
      <c r="O14" s="31">
        <v>1.0693999999999999</v>
      </c>
      <c r="P14" s="31">
        <v>6.4486999999999997</v>
      </c>
      <c r="Q14" s="31">
        <v>16.814499999999999</v>
      </c>
      <c r="R14" s="31">
        <v>20.3323</v>
      </c>
      <c r="S14" s="31">
        <v>61.030900000000003</v>
      </c>
      <c r="T14" s="31">
        <v>57.689500000000002</v>
      </c>
      <c r="U14" s="31">
        <v>28.659600000000001</v>
      </c>
      <c r="V14" s="31">
        <v>-12.804399999999999</v>
      </c>
      <c r="W14" s="31">
        <v>9.6194000000000006</v>
      </c>
      <c r="X14" s="31">
        <v>8.7238000000000007</v>
      </c>
      <c r="Y14" s="31">
        <v>-8.4649000000000001</v>
      </c>
      <c r="Z14" s="31">
        <v>-6.6520000000000001</v>
      </c>
      <c r="AA14" s="31">
        <v>-20.5854</v>
      </c>
      <c r="AB14" s="32">
        <v>-9.4776000000000007</v>
      </c>
    </row>
    <row r="15" spans="2:28" ht="17.25" thickTop="1" thickBot="1" x14ac:dyDescent="0.3">
      <c r="B15" s="33" t="str">
        <f>'Angazirana aFRR energija'!B15</f>
        <v>12.02.2022</v>
      </c>
      <c r="C15" s="63">
        <f t="shared" si="0"/>
        <v>636.8214999999999</v>
      </c>
      <c r="D15" s="64"/>
      <c r="E15" s="34">
        <v>-11.4117</v>
      </c>
      <c r="F15" s="31">
        <v>-24.990500000000001</v>
      </c>
      <c r="G15" s="31">
        <v>-0.995</v>
      </c>
      <c r="H15" s="31">
        <v>48.452500000000001</v>
      </c>
      <c r="I15" s="31">
        <v>58.038899999999998</v>
      </c>
      <c r="J15" s="31">
        <v>50.5199</v>
      </c>
      <c r="K15" s="31">
        <v>51.635800000000003</v>
      </c>
      <c r="L15" s="31">
        <v>29.162800000000001</v>
      </c>
      <c r="M15" s="31">
        <v>34.218400000000003</v>
      </c>
      <c r="N15" s="31">
        <v>27.892600000000002</v>
      </c>
      <c r="O15" s="31">
        <v>20.062100000000001</v>
      </c>
      <c r="P15" s="31">
        <v>24.248699999999999</v>
      </c>
      <c r="Q15" s="31">
        <v>45.813499999999998</v>
      </c>
      <c r="R15" s="31">
        <v>72.647900000000007</v>
      </c>
      <c r="S15" s="31">
        <v>69.258099999999999</v>
      </c>
      <c r="T15" s="31">
        <v>55.018900000000002</v>
      </c>
      <c r="U15" s="31">
        <v>46.398299999999999</v>
      </c>
      <c r="V15" s="31">
        <v>-4.9226000000000001</v>
      </c>
      <c r="W15" s="31">
        <v>3.9464999999999999</v>
      </c>
      <c r="X15" s="31">
        <v>3.4418000000000002</v>
      </c>
      <c r="Y15" s="31">
        <v>20.967500000000001</v>
      </c>
      <c r="Z15" s="31">
        <v>17.800699999999999</v>
      </c>
      <c r="AA15" s="31">
        <v>-0.6381</v>
      </c>
      <c r="AB15" s="32">
        <v>0.2545</v>
      </c>
    </row>
    <row r="16" spans="2:28" ht="17.25" thickTop="1" thickBot="1" x14ac:dyDescent="0.3">
      <c r="B16" s="33" t="str">
        <f>'Angazirana aFRR energija'!B16</f>
        <v>13.02.2022</v>
      </c>
      <c r="C16" s="63">
        <f t="shared" si="0"/>
        <v>222.08260000000004</v>
      </c>
      <c r="D16" s="64"/>
      <c r="E16" s="34">
        <v>-6.2945000000000002</v>
      </c>
      <c r="F16" s="31">
        <v>10.3796</v>
      </c>
      <c r="G16" s="31">
        <v>3.5093000000000001</v>
      </c>
      <c r="H16" s="31">
        <v>27.001200000000001</v>
      </c>
      <c r="I16" s="31">
        <v>48.381799999999998</v>
      </c>
      <c r="J16" s="31">
        <v>30.0869</v>
      </c>
      <c r="K16" s="31">
        <v>44.428400000000003</v>
      </c>
      <c r="L16" s="31">
        <v>1.1498999999999999</v>
      </c>
      <c r="M16" s="31">
        <v>-0.43290000000000001</v>
      </c>
      <c r="N16" s="31">
        <v>-21.340699999999998</v>
      </c>
      <c r="O16" s="31">
        <v>-2.7477999999999998</v>
      </c>
      <c r="P16" s="31">
        <v>1.0587</v>
      </c>
      <c r="Q16" s="31">
        <v>0.27450000000000002</v>
      </c>
      <c r="R16" s="31">
        <v>-3.2909000000000002</v>
      </c>
      <c r="S16" s="31">
        <v>-19.475100000000001</v>
      </c>
      <c r="T16" s="31">
        <v>-12.7066</v>
      </c>
      <c r="U16" s="31">
        <v>-24.0671</v>
      </c>
      <c r="V16" s="31">
        <v>110.7115</v>
      </c>
      <c r="W16" s="31">
        <v>54.748699999999999</v>
      </c>
      <c r="X16" s="31">
        <v>-12.392099999999999</v>
      </c>
      <c r="Y16" s="31">
        <v>-10.1427</v>
      </c>
      <c r="Z16" s="31">
        <v>2.0141</v>
      </c>
      <c r="AA16" s="31">
        <v>-6.3246000000000002</v>
      </c>
      <c r="AB16" s="32">
        <v>7.5529999999999999</v>
      </c>
    </row>
    <row r="17" spans="2:28" ht="17.25" thickTop="1" thickBot="1" x14ac:dyDescent="0.3">
      <c r="B17" s="33" t="str">
        <f>'Angazirana aFRR energija'!B17</f>
        <v>14.02.2022</v>
      </c>
      <c r="C17" s="63">
        <f t="shared" si="0"/>
        <v>408.54510000000005</v>
      </c>
      <c r="D17" s="64"/>
      <c r="E17" s="30">
        <v>25.408899999999999</v>
      </c>
      <c r="F17" s="31">
        <v>41.647399999999998</v>
      </c>
      <c r="G17" s="31">
        <v>49.0625</v>
      </c>
      <c r="H17" s="31">
        <v>68.177499999999995</v>
      </c>
      <c r="I17" s="31">
        <v>38.408099999999997</v>
      </c>
      <c r="J17" s="31">
        <v>25.845500000000001</v>
      </c>
      <c r="K17" s="31">
        <v>-35.993000000000002</v>
      </c>
      <c r="L17" s="31">
        <v>-39.229100000000003</v>
      </c>
      <c r="M17" s="31">
        <v>-9.1659000000000006</v>
      </c>
      <c r="N17" s="31">
        <v>-13.1172</v>
      </c>
      <c r="O17" s="31">
        <v>-11.693300000000001</v>
      </c>
      <c r="P17" s="31">
        <v>12.044600000000001</v>
      </c>
      <c r="Q17" s="31">
        <v>41.522199999999998</v>
      </c>
      <c r="R17" s="31">
        <v>69.375200000000007</v>
      </c>
      <c r="S17" s="31">
        <v>91.237700000000004</v>
      </c>
      <c r="T17" s="31">
        <v>74.605500000000006</v>
      </c>
      <c r="U17" s="31">
        <v>41.275500000000001</v>
      </c>
      <c r="V17" s="31">
        <v>-25.637</v>
      </c>
      <c r="W17" s="31">
        <v>-9.2475000000000005</v>
      </c>
      <c r="X17" s="31">
        <v>-4.4321000000000002</v>
      </c>
      <c r="Y17" s="31">
        <v>7.0907999999999998</v>
      </c>
      <c r="Z17" s="31">
        <v>-8.2873000000000001</v>
      </c>
      <c r="AA17" s="31">
        <v>-16.0184</v>
      </c>
      <c r="AB17" s="32">
        <v>-4.3354999999999997</v>
      </c>
    </row>
    <row r="18" spans="2:28" ht="17.25" thickTop="1" thickBot="1" x14ac:dyDescent="0.3">
      <c r="B18" s="33" t="str">
        <f>'Angazirana aFRR energija'!B18</f>
        <v>15.02.2022</v>
      </c>
      <c r="C18" s="63">
        <f t="shared" si="0"/>
        <v>-1.5997000000000043</v>
      </c>
      <c r="D18" s="64"/>
      <c r="E18" s="34">
        <v>-19.272099999999998</v>
      </c>
      <c r="F18" s="31">
        <v>-7.5910000000000002</v>
      </c>
      <c r="G18" s="31">
        <v>-4.1440000000000001</v>
      </c>
      <c r="H18" s="31">
        <v>10.848800000000001</v>
      </c>
      <c r="I18" s="31">
        <v>18.950700000000001</v>
      </c>
      <c r="J18" s="31">
        <v>1.7910999999999999</v>
      </c>
      <c r="K18" s="31">
        <v>-12.1683</v>
      </c>
      <c r="L18" s="31">
        <v>-2.9121999999999999</v>
      </c>
      <c r="M18" s="31">
        <v>14.702500000000001</v>
      </c>
      <c r="N18" s="31">
        <v>-18.628399999999999</v>
      </c>
      <c r="O18" s="31">
        <v>-9.0670000000000002</v>
      </c>
      <c r="P18" s="31">
        <v>3.0026999999999999</v>
      </c>
      <c r="Q18" s="31">
        <v>15.853999999999999</v>
      </c>
      <c r="R18" s="31">
        <v>15.669700000000001</v>
      </c>
      <c r="S18" s="31">
        <v>45.1614</v>
      </c>
      <c r="T18" s="31">
        <v>21.630099999999999</v>
      </c>
      <c r="U18" s="31">
        <v>-8.7851999999999997</v>
      </c>
      <c r="V18" s="31">
        <v>-5.1147999999999998</v>
      </c>
      <c r="W18" s="31">
        <v>-10.671799999999999</v>
      </c>
      <c r="X18" s="31">
        <v>-10.075200000000001</v>
      </c>
      <c r="Y18" s="31">
        <v>-6.5488</v>
      </c>
      <c r="Z18" s="31">
        <v>-22.513000000000002</v>
      </c>
      <c r="AA18" s="31">
        <v>-14.3551</v>
      </c>
      <c r="AB18" s="32">
        <v>2.6362000000000001</v>
      </c>
    </row>
    <row r="19" spans="2:28" ht="17.25" thickTop="1" thickBot="1" x14ac:dyDescent="0.3">
      <c r="B19" s="33" t="str">
        <f>'Angazirana aFRR energija'!B19</f>
        <v>16.02.2022</v>
      </c>
      <c r="C19" s="63">
        <f t="shared" si="0"/>
        <v>54.598500000000001</v>
      </c>
      <c r="D19" s="64"/>
      <c r="E19" s="34">
        <v>-11.464600000000001</v>
      </c>
      <c r="F19" s="31">
        <v>-16.928000000000001</v>
      </c>
      <c r="G19" s="31">
        <v>3.2185999999999999</v>
      </c>
      <c r="H19" s="31">
        <v>39.006500000000003</v>
      </c>
      <c r="I19" s="31">
        <v>65.5672</v>
      </c>
      <c r="J19" s="31">
        <v>12.0555</v>
      </c>
      <c r="K19" s="31">
        <v>-14.142899999999999</v>
      </c>
      <c r="L19" s="31">
        <v>-9.0236999999999998</v>
      </c>
      <c r="M19" s="31">
        <v>-4.1596000000000002</v>
      </c>
      <c r="N19" s="31">
        <v>-23.084</v>
      </c>
      <c r="O19" s="31">
        <v>-1.6182000000000001</v>
      </c>
      <c r="P19" s="31">
        <v>-0.47249999999999998</v>
      </c>
      <c r="Q19" s="31">
        <v>15.407400000000001</v>
      </c>
      <c r="R19" s="31">
        <v>16.727399999999999</v>
      </c>
      <c r="S19" s="31">
        <v>21.657800000000002</v>
      </c>
      <c r="T19" s="31">
        <v>0.58309999999999995</v>
      </c>
      <c r="U19" s="31">
        <v>-20.181799999999999</v>
      </c>
      <c r="V19" s="31">
        <v>-3.5333000000000001</v>
      </c>
      <c r="W19" s="31">
        <v>-12.886799999999999</v>
      </c>
      <c r="X19" s="31">
        <v>10.9328</v>
      </c>
      <c r="Y19" s="31">
        <v>-0.4627</v>
      </c>
      <c r="Z19" s="31">
        <v>5.1790000000000003</v>
      </c>
      <c r="AA19" s="31">
        <v>-15.673400000000001</v>
      </c>
      <c r="AB19" s="32">
        <v>-2.1053000000000002</v>
      </c>
    </row>
    <row r="20" spans="2:28" ht="17.25" thickTop="1" thickBot="1" x14ac:dyDescent="0.3">
      <c r="B20" s="33" t="str">
        <f>'Angazirana aFRR energija'!B20</f>
        <v>17.02.2022</v>
      </c>
      <c r="C20" s="63">
        <f t="shared" si="0"/>
        <v>618.80989999999997</v>
      </c>
      <c r="D20" s="64"/>
      <c r="E20" s="34">
        <v>0.70169999999999999</v>
      </c>
      <c r="F20" s="31">
        <v>8.3032000000000004</v>
      </c>
      <c r="G20" s="31">
        <v>5.5401999999999996</v>
      </c>
      <c r="H20" s="31">
        <v>55.357300000000002</v>
      </c>
      <c r="I20" s="31">
        <v>48.088299999999997</v>
      </c>
      <c r="J20" s="31">
        <v>18.2181</v>
      </c>
      <c r="K20" s="31">
        <v>9.0399999999999994E-2</v>
      </c>
      <c r="L20" s="31">
        <v>5.4303999999999997</v>
      </c>
      <c r="M20" s="31">
        <v>-3.9933999999999998</v>
      </c>
      <c r="N20" s="31">
        <v>5.7103000000000002</v>
      </c>
      <c r="O20" s="31">
        <v>64.5779</v>
      </c>
      <c r="P20" s="31">
        <v>81.932900000000004</v>
      </c>
      <c r="Q20" s="31">
        <v>72.433000000000007</v>
      </c>
      <c r="R20" s="31">
        <v>75.233900000000006</v>
      </c>
      <c r="S20" s="31">
        <v>88.0047</v>
      </c>
      <c r="T20" s="31">
        <v>62.796199999999999</v>
      </c>
      <c r="U20" s="31">
        <v>29.725999999999999</v>
      </c>
      <c r="V20" s="31">
        <v>-14.5014</v>
      </c>
      <c r="W20" s="31">
        <v>36.5565</v>
      </c>
      <c r="X20" s="31">
        <v>40.329000000000001</v>
      </c>
      <c r="Y20" s="31">
        <v>8.7986000000000004</v>
      </c>
      <c r="Z20" s="31">
        <v>-31.971</v>
      </c>
      <c r="AA20" s="31">
        <v>-32.4223</v>
      </c>
      <c r="AB20" s="32">
        <v>-6.1306000000000003</v>
      </c>
    </row>
    <row r="21" spans="2:28" ht="17.25" thickTop="1" thickBot="1" x14ac:dyDescent="0.3">
      <c r="B21" s="33" t="str">
        <f>'Angazirana aFRR energija'!B21</f>
        <v>18.02.2022</v>
      </c>
      <c r="C21" s="63">
        <f t="shared" si="0"/>
        <v>-125.76330000000002</v>
      </c>
      <c r="D21" s="64"/>
      <c r="E21" s="34">
        <v>18.909199999999998</v>
      </c>
      <c r="F21" s="31">
        <v>-0.48349999999999999</v>
      </c>
      <c r="G21" s="31">
        <v>-0.41420000000000001</v>
      </c>
      <c r="H21" s="31">
        <v>-1.639</v>
      </c>
      <c r="I21" s="31">
        <v>-1.1997</v>
      </c>
      <c r="J21" s="31">
        <v>-24.522600000000001</v>
      </c>
      <c r="K21" s="31">
        <v>-60.295200000000001</v>
      </c>
      <c r="L21" s="31">
        <v>-68.739699999999999</v>
      </c>
      <c r="M21" s="31">
        <v>-74.866900000000001</v>
      </c>
      <c r="N21" s="31">
        <v>27.8614</v>
      </c>
      <c r="O21" s="31">
        <v>39.748199999999997</v>
      </c>
      <c r="P21" s="31">
        <v>40.938099999999999</v>
      </c>
      <c r="Q21" s="31">
        <v>43.911900000000003</v>
      </c>
      <c r="R21" s="31">
        <v>31.391400000000001</v>
      </c>
      <c r="S21" s="31">
        <v>21.139399999999998</v>
      </c>
      <c r="T21" s="31">
        <v>0.93530000000000002</v>
      </c>
      <c r="U21" s="31">
        <v>-19.475300000000001</v>
      </c>
      <c r="V21" s="31">
        <v>-37.8797</v>
      </c>
      <c r="W21" s="31">
        <v>-30.4008</v>
      </c>
      <c r="X21" s="31">
        <v>-6.5884</v>
      </c>
      <c r="Y21" s="31">
        <v>-22.3477</v>
      </c>
      <c r="Z21" s="31">
        <v>-6.3183999999999996</v>
      </c>
      <c r="AA21" s="31">
        <v>7.5989000000000004</v>
      </c>
      <c r="AB21" s="32">
        <v>-3.0259999999999998</v>
      </c>
    </row>
    <row r="22" spans="2:28" ht="17.25" thickTop="1" thickBot="1" x14ac:dyDescent="0.3">
      <c r="B22" s="33" t="str">
        <f>'Angazirana aFRR energija'!B22</f>
        <v>19.02.2022</v>
      </c>
      <c r="C22" s="63">
        <f t="shared" si="0"/>
        <v>771.08910000000003</v>
      </c>
      <c r="D22" s="64"/>
      <c r="E22" s="34">
        <v>4.9737999999999998</v>
      </c>
      <c r="F22" s="31">
        <v>7.3882000000000003</v>
      </c>
      <c r="G22" s="31">
        <v>40.178600000000003</v>
      </c>
      <c r="H22" s="31">
        <v>51.642499999999998</v>
      </c>
      <c r="I22" s="31">
        <v>54.021099999999997</v>
      </c>
      <c r="J22" s="31">
        <v>35.449100000000001</v>
      </c>
      <c r="K22" s="31">
        <v>35.742100000000001</v>
      </c>
      <c r="L22" s="31">
        <v>16.604700000000001</v>
      </c>
      <c r="M22" s="31">
        <v>13.878</v>
      </c>
      <c r="N22" s="31">
        <v>-2.5426000000000002</v>
      </c>
      <c r="O22" s="31">
        <v>24.745000000000001</v>
      </c>
      <c r="P22" s="31">
        <v>41.898400000000002</v>
      </c>
      <c r="Q22" s="31">
        <v>69.528000000000006</v>
      </c>
      <c r="R22" s="31">
        <v>79.629000000000005</v>
      </c>
      <c r="S22" s="31">
        <v>55.53</v>
      </c>
      <c r="T22" s="31">
        <v>41.268000000000001</v>
      </c>
      <c r="U22" s="31">
        <v>22.812999999999999</v>
      </c>
      <c r="V22" s="31">
        <v>-0.49669999999999997</v>
      </c>
      <c r="W22" s="31">
        <v>21.961300000000001</v>
      </c>
      <c r="X22" s="31">
        <v>28.142299999999999</v>
      </c>
      <c r="Y22" s="31">
        <v>43.145499999999998</v>
      </c>
      <c r="Z22" s="31">
        <v>59.853400000000001</v>
      </c>
      <c r="AA22" s="31">
        <v>14.821999999999999</v>
      </c>
      <c r="AB22" s="32">
        <v>10.914400000000001</v>
      </c>
    </row>
    <row r="23" spans="2:28" ht="17.25" thickTop="1" thickBot="1" x14ac:dyDescent="0.3">
      <c r="B23" s="33" t="str">
        <f>'Angazirana aFRR energija'!B23</f>
        <v>20.02.2022</v>
      </c>
      <c r="C23" s="63">
        <f t="shared" si="0"/>
        <v>1723.202</v>
      </c>
      <c r="D23" s="64"/>
      <c r="E23" s="34">
        <v>42.052999999999997</v>
      </c>
      <c r="F23" s="31">
        <v>87.704800000000006</v>
      </c>
      <c r="G23" s="31">
        <v>86.509399999999999</v>
      </c>
      <c r="H23" s="31">
        <v>121.4641</v>
      </c>
      <c r="I23" s="31">
        <v>131.48650000000001</v>
      </c>
      <c r="J23" s="31">
        <v>119.4885</v>
      </c>
      <c r="K23" s="31">
        <v>93.988399999999999</v>
      </c>
      <c r="L23" s="31">
        <v>16.573499999999999</v>
      </c>
      <c r="M23" s="31">
        <v>-2.9996</v>
      </c>
      <c r="N23" s="31">
        <v>31.531500000000001</v>
      </c>
      <c r="O23" s="31">
        <v>58.7395</v>
      </c>
      <c r="P23" s="31">
        <v>94.6494</v>
      </c>
      <c r="Q23" s="31">
        <v>108.8434</v>
      </c>
      <c r="R23" s="31">
        <v>115.7944</v>
      </c>
      <c r="S23" s="31">
        <v>116.28740000000001</v>
      </c>
      <c r="T23" s="31">
        <v>98.817300000000003</v>
      </c>
      <c r="U23" s="31">
        <v>70.652100000000004</v>
      </c>
      <c r="V23" s="31">
        <v>20.7379</v>
      </c>
      <c r="W23" s="31">
        <v>28.789899999999999</v>
      </c>
      <c r="X23" s="31">
        <v>45.707999999999998</v>
      </c>
      <c r="Y23" s="31">
        <v>52.471699999999998</v>
      </c>
      <c r="Z23" s="31">
        <v>56.836300000000001</v>
      </c>
      <c r="AA23" s="31">
        <v>45.818800000000003</v>
      </c>
      <c r="AB23" s="32">
        <v>81.255799999999994</v>
      </c>
    </row>
    <row r="24" spans="2:28" ht="17.25" thickTop="1" thickBot="1" x14ac:dyDescent="0.3">
      <c r="B24" s="33" t="str">
        <f>'Angazirana aFRR energija'!B24</f>
        <v>21.02.2022</v>
      </c>
      <c r="C24" s="63">
        <f t="shared" si="0"/>
        <v>2194.5149999999999</v>
      </c>
      <c r="D24" s="64"/>
      <c r="E24" s="34">
        <v>83.800600000000003</v>
      </c>
      <c r="F24" s="31">
        <v>110.8336</v>
      </c>
      <c r="G24" s="31">
        <v>111.5026</v>
      </c>
      <c r="H24" s="31">
        <v>115.595</v>
      </c>
      <c r="I24" s="31">
        <v>109.33750000000001</v>
      </c>
      <c r="J24" s="31">
        <v>67.817599999999999</v>
      </c>
      <c r="K24" s="31">
        <v>66.284300000000002</v>
      </c>
      <c r="L24" s="31">
        <v>65.263400000000004</v>
      </c>
      <c r="M24" s="31">
        <v>86.148899999999998</v>
      </c>
      <c r="N24" s="31">
        <v>106.72410000000001</v>
      </c>
      <c r="O24" s="31">
        <v>125.2809</v>
      </c>
      <c r="P24" s="31">
        <v>122.1858</v>
      </c>
      <c r="Q24" s="31">
        <v>116.0938</v>
      </c>
      <c r="R24" s="31">
        <v>112.8343</v>
      </c>
      <c r="S24" s="31">
        <v>106.3472</v>
      </c>
      <c r="T24" s="31">
        <v>116.2415</v>
      </c>
      <c r="U24" s="31">
        <v>97.041700000000006</v>
      </c>
      <c r="V24" s="31">
        <v>70.554400000000001</v>
      </c>
      <c r="W24" s="31">
        <v>61.304699999999997</v>
      </c>
      <c r="X24" s="31">
        <v>73.881500000000003</v>
      </c>
      <c r="Y24" s="31">
        <v>72.599400000000003</v>
      </c>
      <c r="Z24" s="31">
        <v>65.335499999999996</v>
      </c>
      <c r="AA24" s="31">
        <v>63.232599999999998</v>
      </c>
      <c r="AB24" s="32">
        <v>68.274100000000004</v>
      </c>
    </row>
    <row r="25" spans="2:28" ht="17.25" thickTop="1" thickBot="1" x14ac:dyDescent="0.3">
      <c r="B25" s="33" t="str">
        <f>'Angazirana aFRR energija'!B25</f>
        <v>22.02.2022</v>
      </c>
      <c r="C25" s="63">
        <f t="shared" si="0"/>
        <v>215.43479999999994</v>
      </c>
      <c r="D25" s="64"/>
      <c r="E25" s="34">
        <v>62.845799999999997</v>
      </c>
      <c r="F25" s="31">
        <v>68.811099999999996</v>
      </c>
      <c r="G25" s="31">
        <v>68.368300000000005</v>
      </c>
      <c r="H25" s="31">
        <v>104.6955</v>
      </c>
      <c r="I25" s="31">
        <v>98.073099999999997</v>
      </c>
      <c r="J25" s="31">
        <v>64.590699999999998</v>
      </c>
      <c r="K25" s="31">
        <v>70.592799999999997</v>
      </c>
      <c r="L25" s="31">
        <v>36.004199999999997</v>
      </c>
      <c r="M25" s="31">
        <v>58.917900000000003</v>
      </c>
      <c r="N25" s="31">
        <v>41.892600000000002</v>
      </c>
      <c r="O25" s="31">
        <v>-33.708599999999997</v>
      </c>
      <c r="P25" s="31">
        <v>-45.579599999999999</v>
      </c>
      <c r="Q25" s="31">
        <v>-82.548000000000002</v>
      </c>
      <c r="R25" s="31">
        <v>-74.420400000000001</v>
      </c>
      <c r="S25" s="31">
        <v>-72.107200000000006</v>
      </c>
      <c r="T25" s="31">
        <v>-54.072800000000001</v>
      </c>
      <c r="U25" s="31">
        <v>-27.0947</v>
      </c>
      <c r="V25" s="31">
        <v>-16.127099999999999</v>
      </c>
      <c r="W25" s="31">
        <v>-12.3963</v>
      </c>
      <c r="X25" s="31">
        <v>-9.5620999999999992</v>
      </c>
      <c r="Y25" s="31">
        <v>-7.0571000000000002</v>
      </c>
      <c r="Z25" s="31">
        <v>-6.8083999999999998</v>
      </c>
      <c r="AA25" s="31">
        <v>-18.485800000000001</v>
      </c>
      <c r="AB25" s="32">
        <v>0.6109</v>
      </c>
    </row>
    <row r="26" spans="2:28" ht="17.25" thickTop="1" thickBot="1" x14ac:dyDescent="0.3">
      <c r="B26" s="33" t="str">
        <f>'Angazirana aFRR energija'!B26</f>
        <v>23.02.2022</v>
      </c>
      <c r="C26" s="63">
        <f t="shared" si="0"/>
        <v>-51.741199999999992</v>
      </c>
      <c r="D26" s="64"/>
      <c r="E26" s="34">
        <v>-7.1112000000000002</v>
      </c>
      <c r="F26" s="31">
        <v>1.6917</v>
      </c>
      <c r="G26" s="31">
        <v>-3.3938000000000001</v>
      </c>
      <c r="H26" s="31">
        <v>32.742899999999999</v>
      </c>
      <c r="I26" s="31">
        <v>33.864800000000002</v>
      </c>
      <c r="J26" s="31">
        <v>-5.6269</v>
      </c>
      <c r="K26" s="31">
        <v>-19.407299999999999</v>
      </c>
      <c r="L26" s="31">
        <v>-29.393599999999999</v>
      </c>
      <c r="M26" s="31">
        <v>-12.5753</v>
      </c>
      <c r="N26" s="31">
        <v>1.6558999999999999</v>
      </c>
      <c r="O26" s="31">
        <v>0.25259999999999999</v>
      </c>
      <c r="P26" s="31">
        <v>0.18479999999999999</v>
      </c>
      <c r="Q26" s="31">
        <v>-12.4132</v>
      </c>
      <c r="R26" s="31">
        <v>-2.1880999999999999</v>
      </c>
      <c r="S26" s="31">
        <v>12.04</v>
      </c>
      <c r="T26" s="31">
        <v>14.696899999999999</v>
      </c>
      <c r="U26" s="31">
        <v>-0.20019999999999999</v>
      </c>
      <c r="V26" s="31">
        <v>-40.031700000000001</v>
      </c>
      <c r="W26" s="31">
        <v>-13.816800000000001</v>
      </c>
      <c r="X26" s="31">
        <v>-2.2707000000000002</v>
      </c>
      <c r="Y26" s="31">
        <v>-6.6684999999999999</v>
      </c>
      <c r="Z26" s="31">
        <v>-0.9163</v>
      </c>
      <c r="AA26" s="31">
        <v>-3.9453</v>
      </c>
      <c r="AB26" s="32">
        <v>11.088100000000001</v>
      </c>
    </row>
    <row r="27" spans="2:28" ht="17.25" thickTop="1" thickBot="1" x14ac:dyDescent="0.3">
      <c r="B27" s="33" t="str">
        <f>'Angazirana aFRR energija'!B27</f>
        <v>24.02.2022</v>
      </c>
      <c r="C27" s="63">
        <f t="shared" si="0"/>
        <v>36.25889999999999</v>
      </c>
      <c r="D27" s="64"/>
      <c r="E27" s="34">
        <v>-16.284099999999999</v>
      </c>
      <c r="F27" s="31">
        <v>10.48</v>
      </c>
      <c r="G27" s="31">
        <v>9.5045000000000002</v>
      </c>
      <c r="H27" s="31">
        <v>33.284399999999998</v>
      </c>
      <c r="I27" s="31">
        <v>38.236800000000002</v>
      </c>
      <c r="J27" s="31">
        <v>3.3502999999999998</v>
      </c>
      <c r="K27" s="31">
        <v>6.8277000000000001</v>
      </c>
      <c r="L27" s="31">
        <v>14.151</v>
      </c>
      <c r="M27" s="31">
        <v>2.5343</v>
      </c>
      <c r="N27" s="31">
        <v>2.0072999999999999</v>
      </c>
      <c r="O27" s="31">
        <v>-5.4090999999999996</v>
      </c>
      <c r="P27" s="31">
        <v>-1.9733000000000001</v>
      </c>
      <c r="Q27" s="31">
        <v>23.0106</v>
      </c>
      <c r="R27" s="31">
        <v>-1.369</v>
      </c>
      <c r="S27" s="31">
        <v>-5.0603999999999996</v>
      </c>
      <c r="T27" s="31">
        <v>-8.9009999999999998</v>
      </c>
      <c r="U27" s="31">
        <v>5.9816000000000003</v>
      </c>
      <c r="V27" s="31">
        <v>-14.043799999999999</v>
      </c>
      <c r="W27" s="31">
        <v>-12.1083</v>
      </c>
      <c r="X27" s="31">
        <v>-13.1503</v>
      </c>
      <c r="Y27" s="31">
        <v>-5.4107000000000003</v>
      </c>
      <c r="Z27" s="31">
        <v>-8.8153000000000006</v>
      </c>
      <c r="AA27" s="31">
        <v>-17.318899999999999</v>
      </c>
      <c r="AB27" s="32">
        <v>-3.2654000000000001</v>
      </c>
    </row>
    <row r="28" spans="2:28" ht="17.25" thickTop="1" thickBot="1" x14ac:dyDescent="0.3">
      <c r="B28" s="33" t="str">
        <f>'Angazirana aFRR energija'!B28</f>
        <v>25.02.2022</v>
      </c>
      <c r="C28" s="63">
        <f t="shared" si="0"/>
        <v>-78.180099999999982</v>
      </c>
      <c r="D28" s="64"/>
      <c r="E28" s="34">
        <v>11.7539</v>
      </c>
      <c r="F28" s="31">
        <v>0.35959999999999998</v>
      </c>
      <c r="G28" s="31">
        <v>6.1828000000000003</v>
      </c>
      <c r="H28" s="31">
        <v>6.2698</v>
      </c>
      <c r="I28" s="31">
        <v>-4.62</v>
      </c>
      <c r="J28" s="31">
        <v>-28.735700000000001</v>
      </c>
      <c r="K28" s="31">
        <v>-11.9678</v>
      </c>
      <c r="L28" s="31">
        <v>-17.048300000000001</v>
      </c>
      <c r="M28" s="31">
        <v>-15.721500000000001</v>
      </c>
      <c r="N28" s="31">
        <v>-10.825799999999999</v>
      </c>
      <c r="O28" s="31">
        <v>-2.3580999999999999</v>
      </c>
      <c r="P28" s="31">
        <v>-2.2923</v>
      </c>
      <c r="Q28" s="31">
        <v>4.8228</v>
      </c>
      <c r="R28" s="31">
        <v>21.464600000000001</v>
      </c>
      <c r="S28" s="31">
        <v>22.108699999999999</v>
      </c>
      <c r="T28" s="31">
        <v>27.542400000000001</v>
      </c>
      <c r="U28" s="31">
        <v>18.474699999999999</v>
      </c>
      <c r="V28" s="31">
        <v>-19.1557</v>
      </c>
      <c r="W28" s="31">
        <v>-10.355600000000001</v>
      </c>
      <c r="X28" s="31">
        <v>-11.728899999999999</v>
      </c>
      <c r="Y28" s="31">
        <v>-18.788900000000002</v>
      </c>
      <c r="Z28" s="31">
        <v>-11.503</v>
      </c>
      <c r="AA28" s="31">
        <v>-31.379899999999999</v>
      </c>
      <c r="AB28" s="32">
        <v>-0.67789999999999995</v>
      </c>
    </row>
    <row r="29" spans="2:28" ht="17.25" thickTop="1" thickBot="1" x14ac:dyDescent="0.3">
      <c r="B29" s="33" t="str">
        <f>'Angazirana aFRR energija'!B29</f>
        <v>26.02.2022</v>
      </c>
      <c r="C29" s="63">
        <f t="shared" si="0"/>
        <v>-415.33579999999995</v>
      </c>
      <c r="D29" s="64"/>
      <c r="E29" s="34">
        <v>-36.645400000000002</v>
      </c>
      <c r="F29" s="31">
        <v>-33.428400000000003</v>
      </c>
      <c r="G29" s="31">
        <v>-10.4504</v>
      </c>
      <c r="H29" s="31">
        <v>-10.9894</v>
      </c>
      <c r="I29" s="31">
        <v>-3.1396000000000002</v>
      </c>
      <c r="J29" s="31">
        <v>-30.068999999999999</v>
      </c>
      <c r="K29" s="31">
        <v>-19.1999</v>
      </c>
      <c r="L29" s="31">
        <v>-13.934200000000001</v>
      </c>
      <c r="M29" s="31">
        <v>-20.578700000000001</v>
      </c>
      <c r="N29" s="31">
        <v>-1.5135000000000001</v>
      </c>
      <c r="O29" s="31">
        <v>7.9490999999999996</v>
      </c>
      <c r="P29" s="31">
        <v>-5.7060000000000004</v>
      </c>
      <c r="Q29" s="31">
        <v>-1.7471000000000001</v>
      </c>
      <c r="R29" s="31">
        <v>-0.88260000000000005</v>
      </c>
      <c r="S29" s="31">
        <v>-34.899900000000002</v>
      </c>
      <c r="T29" s="31">
        <v>-28.621099999999998</v>
      </c>
      <c r="U29" s="31">
        <v>-37.331699999999998</v>
      </c>
      <c r="V29" s="31">
        <v>-17.6234</v>
      </c>
      <c r="W29" s="31">
        <v>-22.408300000000001</v>
      </c>
      <c r="X29" s="31">
        <v>-21.493500000000001</v>
      </c>
      <c r="Y29" s="31">
        <v>-10.706799999999999</v>
      </c>
      <c r="Z29" s="31">
        <v>-15.7934</v>
      </c>
      <c r="AA29" s="31">
        <v>-27.752099999999999</v>
      </c>
      <c r="AB29" s="32">
        <v>-18.3705</v>
      </c>
    </row>
    <row r="30" spans="2:28" ht="17.25" thickTop="1" thickBot="1" x14ac:dyDescent="0.3">
      <c r="B30" s="33" t="str">
        <f>'Angazirana aFRR energija'!B30</f>
        <v>27.02.2022</v>
      </c>
      <c r="C30" s="63">
        <f t="shared" si="0"/>
        <v>-526.54789999999991</v>
      </c>
      <c r="D30" s="64"/>
      <c r="E30" s="34">
        <v>14.0601</v>
      </c>
      <c r="F30" s="31">
        <v>43.266300000000001</v>
      </c>
      <c r="G30" s="31">
        <v>59.278700000000001</v>
      </c>
      <c r="H30" s="31">
        <v>84.410600000000002</v>
      </c>
      <c r="I30" s="31">
        <v>100.386</v>
      </c>
      <c r="J30" s="31">
        <v>95.153499999999994</v>
      </c>
      <c r="K30" s="31">
        <v>113.4101</v>
      </c>
      <c r="L30" s="31">
        <v>70.084100000000007</v>
      </c>
      <c r="M30" s="31">
        <v>-8.4390000000000001</v>
      </c>
      <c r="N30" s="31">
        <v>-56.228299999999997</v>
      </c>
      <c r="O30" s="31">
        <v>-125.09829999999999</v>
      </c>
      <c r="P30" s="31">
        <v>-139.14240000000001</v>
      </c>
      <c r="Q30" s="31">
        <v>-127.79510000000001</v>
      </c>
      <c r="R30" s="31">
        <v>-148.25710000000001</v>
      </c>
      <c r="S30" s="31">
        <v>-116.7974</v>
      </c>
      <c r="T30" s="31">
        <v>-98.115099999999998</v>
      </c>
      <c r="U30" s="31">
        <v>-66.487499999999997</v>
      </c>
      <c r="V30" s="31">
        <v>-41.965000000000003</v>
      </c>
      <c r="W30" s="31">
        <v>-61.349600000000002</v>
      </c>
      <c r="X30" s="31">
        <v>-30.0001</v>
      </c>
      <c r="Y30" s="31">
        <v>-13.1624</v>
      </c>
      <c r="Z30" s="31">
        <v>-12.0319</v>
      </c>
      <c r="AA30" s="31">
        <v>-19.321200000000001</v>
      </c>
      <c r="AB30" s="32">
        <v>-42.4069</v>
      </c>
    </row>
    <row r="31" spans="2:28" ht="17.25" thickTop="1" thickBot="1" x14ac:dyDescent="0.3">
      <c r="B31" s="33" t="str">
        <f>'Angazirana aFRR energija'!B31</f>
        <v>28.02.2022</v>
      </c>
      <c r="C31" s="63">
        <f t="shared" si="0"/>
        <v>-656.81529999999998</v>
      </c>
      <c r="D31" s="64"/>
      <c r="E31" s="79">
        <v>-28.372800000000002</v>
      </c>
      <c r="F31" s="80">
        <v>-8.1755999999999993</v>
      </c>
      <c r="G31" s="80">
        <v>4.2534000000000001</v>
      </c>
      <c r="H31" s="80">
        <v>33.963000000000001</v>
      </c>
      <c r="I31" s="80">
        <v>29.3461</v>
      </c>
      <c r="J31" s="80">
        <v>-14.3146</v>
      </c>
      <c r="K31" s="80">
        <v>-21.115500000000001</v>
      </c>
      <c r="L31" s="80">
        <v>-35.936999999999998</v>
      </c>
      <c r="M31" s="80">
        <v>-32.372799999999998</v>
      </c>
      <c r="N31" s="80">
        <v>-44.936900000000001</v>
      </c>
      <c r="O31" s="80">
        <v>-75.749899999999997</v>
      </c>
      <c r="P31" s="80">
        <v>-61.591999999999999</v>
      </c>
      <c r="Q31" s="80">
        <v>-94.843500000000006</v>
      </c>
      <c r="R31" s="80">
        <v>-79.437899999999999</v>
      </c>
      <c r="S31" s="80">
        <v>-46.405099999999997</v>
      </c>
      <c r="T31" s="80">
        <v>-20.5139</v>
      </c>
      <c r="U31" s="80">
        <v>-26.498200000000001</v>
      </c>
      <c r="V31" s="80">
        <v>-21.0014</v>
      </c>
      <c r="W31" s="80">
        <v>-28.7685</v>
      </c>
      <c r="X31" s="80">
        <v>-12.1404</v>
      </c>
      <c r="Y31" s="80">
        <v>-10.087899999999999</v>
      </c>
      <c r="Z31" s="80">
        <v>-8.7886000000000006</v>
      </c>
      <c r="AA31" s="80">
        <v>-28.593499999999999</v>
      </c>
      <c r="AB31" s="81">
        <v>-24.7318</v>
      </c>
    </row>
    <row r="32" spans="2:28" ht="17.25" hidden="1" thickTop="1" thickBot="1" x14ac:dyDescent="0.3">
      <c r="B32" s="33" t="str">
        <f>'Angazirana aFRR energija'!B32</f>
        <v>29.02.2022</v>
      </c>
      <c r="C32" s="63">
        <f t="shared" si="0"/>
        <v>0</v>
      </c>
      <c r="D32" s="64"/>
      <c r="E32" s="34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2"/>
    </row>
    <row r="33" spans="2:28" ht="17.25" hidden="1" thickTop="1" thickBot="1" x14ac:dyDescent="0.3">
      <c r="B33" s="33" t="str">
        <f>'Angazirana aFRR energija'!B33</f>
        <v>30.02.2022</v>
      </c>
      <c r="C33" s="63">
        <f t="shared" si="0"/>
        <v>0</v>
      </c>
      <c r="D33" s="64"/>
      <c r="E33" s="34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2"/>
    </row>
    <row r="34" spans="2:28" ht="16.5" hidden="1" thickTop="1" x14ac:dyDescent="0.25">
      <c r="B34" s="35" t="str">
        <f>'Angazirana aFRR energija'!B34</f>
        <v>31.02.2022</v>
      </c>
      <c r="C34" s="73">
        <f t="shared" si="0"/>
        <v>0</v>
      </c>
      <c r="D34" s="74"/>
      <c r="E34" s="36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8"/>
    </row>
    <row r="35" spans="2:28" ht="16.5" thickTop="1" x14ac:dyDescent="0.25">
      <c r="B35" s="75" t="s">
        <v>39</v>
      </c>
      <c r="C35" s="75"/>
      <c r="D35" s="52">
        <f>SUM(C4:D34)</f>
        <v>-2140.3540999999987</v>
      </c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</row>
  </sheetData>
  <mergeCells count="35">
    <mergeCell ref="C31:D31"/>
    <mergeCell ref="C32:D32"/>
    <mergeCell ref="C33:D33"/>
    <mergeCell ref="C34:D34"/>
    <mergeCell ref="B35:C35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6:D6"/>
    <mergeCell ref="B2:B3"/>
    <mergeCell ref="C2:D3"/>
    <mergeCell ref="E2:AB2"/>
    <mergeCell ref="C4:D4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Melisa Kondzeli</dc:creator>
  <cp:lastModifiedBy>Magdalena Trpovska</cp:lastModifiedBy>
  <dcterms:created xsi:type="dcterms:W3CDTF">2022-03-02T07:35:41Z</dcterms:created>
  <dcterms:modified xsi:type="dcterms:W3CDTF">2022-03-02T14:07:44Z</dcterms:modified>
</cp:coreProperties>
</file>